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toshimacbookair/Google ドライブ/TKS共有/071.プール競技記録会/第6回/"/>
    </mc:Choice>
  </mc:AlternateContent>
  <xr:revisionPtr revIDLastSave="0" documentId="8_{B29971D9-8578-D14F-A947-1960BFCFD396}" xr6:coauthVersionLast="45" xr6:coauthVersionMax="45" xr10:uidLastSave="{00000000-0000-0000-0000-000000000000}"/>
  <workbookProtection lockStructure="1"/>
  <bookViews>
    <workbookView xWindow="0" yWindow="460" windowWidth="28800" windowHeight="17540" activeTab="3" xr2:uid="{00000000-000D-0000-FFFF-FFFF00000000}"/>
  </bookViews>
  <sheets>
    <sheet name="申込用紙" sheetId="5" r:id="rId1"/>
    <sheet name="【男子】個人申込" sheetId="1" r:id="rId2"/>
    <sheet name="【女子】個人申込" sheetId="6" r:id="rId3"/>
    <sheet name="タイムテーブル" sheetId="7" r:id="rId4"/>
  </sheets>
  <definedNames>
    <definedName name="_xlnm._FilterDatabase" localSheetId="1" hidden="1">【男子】個人申込!$D$8:$D$107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77" i="1"/>
  <c r="H17" i="5" l="1"/>
  <c r="P9" i="6" l="1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8" i="6"/>
  <c r="I23" i="7"/>
  <c r="I22" i="7"/>
  <c r="H22" i="7"/>
  <c r="I21" i="7"/>
  <c r="H21" i="7"/>
  <c r="D8" i="1" l="1"/>
  <c r="F17" i="5"/>
  <c r="P107" i="1"/>
  <c r="B16" i="5" s="1"/>
  <c r="P107" i="6"/>
  <c r="D16" i="5" s="1"/>
  <c r="D18" i="5" s="1"/>
  <c r="I5" i="7"/>
  <c r="I7" i="7" s="1"/>
  <c r="H7" i="7"/>
  <c r="H8" i="7"/>
  <c r="H9" i="7"/>
  <c r="H13" i="7"/>
  <c r="H14" i="7"/>
  <c r="H15" i="7"/>
  <c r="H10" i="7"/>
  <c r="H11" i="7"/>
  <c r="H12" i="7"/>
  <c r="H16" i="7"/>
  <c r="H17" i="7"/>
  <c r="H18" i="7"/>
  <c r="H19" i="7"/>
  <c r="H20" i="7"/>
  <c r="P7" i="6"/>
  <c r="P7" i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K1" i="6"/>
  <c r="F107" i="6"/>
  <c r="H107" i="6"/>
  <c r="J107" i="6"/>
  <c r="L107" i="6"/>
  <c r="N107" i="6"/>
  <c r="K1" i="1"/>
  <c r="H107" i="1"/>
  <c r="J107" i="1"/>
  <c r="L107" i="1"/>
  <c r="N107" i="1"/>
  <c r="F107" i="1"/>
  <c r="C107" i="1"/>
  <c r="B15" i="5" s="1"/>
  <c r="C107" i="6" l="1"/>
  <c r="D15" i="5" s="1"/>
  <c r="F15" i="5" s="1"/>
  <c r="I8" i="7"/>
  <c r="I9" i="7" s="1"/>
  <c r="I10" i="7" s="1"/>
  <c r="I11" i="7" s="1"/>
  <c r="I12" i="7" s="1"/>
  <c r="I13" i="7" s="1"/>
  <c r="I14" i="7" s="1"/>
  <c r="I15" i="7" s="1"/>
  <c r="I16" i="7" s="1"/>
  <c r="I17" i="7" s="1"/>
  <c r="B18" i="5"/>
  <c r="F18" i="5" s="1"/>
  <c r="F16" i="5"/>
  <c r="H16" i="5" l="1"/>
  <c r="H18" i="5" s="1"/>
  <c r="B25" i="5" s="1"/>
  <c r="I18" i="7"/>
  <c r="I19" i="7" s="1"/>
  <c r="I20" i="7" s="1"/>
  <c r="I24" i="7" s="1"/>
  <c r="I25" i="7" s="1"/>
</calcChain>
</file>

<file path=xl/sharedStrings.xml><?xml version="1.0" encoding="utf-8"?>
<sst xmlns="http://schemas.openxmlformats.org/spreadsheetml/2006/main" count="168" uniqueCount="98">
  <si>
    <t>名前</t>
    <rPh sb="0" eb="2">
      <t>ナマエ</t>
    </rPh>
    <phoneticPr fontId="2"/>
  </si>
  <si>
    <t>種目数</t>
    <rPh sb="0" eb="2">
      <t>シュモク</t>
    </rPh>
    <rPh sb="2" eb="3">
      <t>スウ</t>
    </rPh>
    <phoneticPr fontId="2"/>
  </si>
  <si>
    <t>ﾌﾘｶﾞﾅ</t>
    <phoneticPr fontId="2"/>
  </si>
  <si>
    <t>例</t>
    <rPh sb="0" eb="1">
      <t>レイ</t>
    </rPh>
    <phoneticPr fontId="2"/>
  </si>
  <si>
    <t>佐藤　太郎</t>
    <rPh sb="0" eb="2">
      <t>サトウ</t>
    </rPh>
    <rPh sb="3" eb="5">
      <t>タロウ</t>
    </rPh>
    <phoneticPr fontId="2"/>
  </si>
  <si>
    <t>ﾌﾘｶﾞﾅ</t>
    <phoneticPr fontId="2"/>
  </si>
  <si>
    <t>ｻﾄｳ ﾀﾛｳ</t>
    <phoneticPr fontId="2"/>
  </si>
  <si>
    <t>合計</t>
    <rPh sb="0" eb="2">
      <t>ゴウケイ</t>
    </rPh>
    <phoneticPr fontId="2"/>
  </si>
  <si>
    <t>※</t>
    <phoneticPr fontId="2"/>
  </si>
  <si>
    <t>出場者の『名前』『ﾌﾘｶﾞﾅ大学名』を記入して出場種目に『1』を記入して下さい。その横にエントリータイムを記入</t>
    <rPh sb="0" eb="3">
      <t>シュツジョウシャ</t>
    </rPh>
    <rPh sb="5" eb="7">
      <t>ナマエ</t>
    </rPh>
    <rPh sb="14" eb="17">
      <t>ダイガクメイ</t>
    </rPh>
    <rPh sb="19" eb="21">
      <t>キニュウ</t>
    </rPh>
    <rPh sb="23" eb="25">
      <t>シュツジョウ</t>
    </rPh>
    <rPh sb="25" eb="27">
      <t>シュモク</t>
    </rPh>
    <rPh sb="32" eb="34">
      <t>キニュウ</t>
    </rPh>
    <rPh sb="36" eb="37">
      <t>クダ</t>
    </rPh>
    <rPh sb="42" eb="43">
      <t>ヨコ</t>
    </rPh>
    <rPh sb="53" eb="55">
      <t>キニュウ</t>
    </rPh>
    <phoneticPr fontId="2"/>
  </si>
  <si>
    <t>略称</t>
    <rPh sb="0" eb="2">
      <t>リャクショウ</t>
    </rPh>
    <phoneticPr fontId="2"/>
  </si>
  <si>
    <t>住所</t>
    <rPh sb="0" eb="2">
      <t>ジュウショ</t>
    </rPh>
    <phoneticPr fontId="2"/>
  </si>
  <si>
    <t>携帯アドレス</t>
    <rPh sb="0" eb="2">
      <t>ケイタイ</t>
    </rPh>
    <phoneticPr fontId="2"/>
  </si>
  <si>
    <t>携帯電話</t>
    <rPh sb="0" eb="2">
      <t>ケイタイ</t>
    </rPh>
    <rPh sb="2" eb="4">
      <t>デンワ</t>
    </rPh>
    <phoneticPr fontId="2"/>
  </si>
  <si>
    <t>申込人数</t>
    <rPh sb="0" eb="2">
      <t>モウシコミ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</si>
  <si>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</si>
  <si>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</si>
  <si>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</si>
  <si>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学年</t>
    <rPh sb="0" eb="2">
      <t>ガクネン</t>
    </rPh>
    <phoneticPr fontId="2"/>
  </si>
  <si>
    <t>PCアドレス</t>
    <phoneticPr fontId="2"/>
  </si>
  <si>
    <t>名</t>
    <rPh sb="0" eb="1">
      <t>メイ</t>
    </rPh>
    <phoneticPr fontId="2"/>
  </si>
  <si>
    <t>種目</t>
    <rPh sb="0" eb="2">
      <t>シュモク</t>
    </rPh>
    <phoneticPr fontId="2"/>
  </si>
  <si>
    <t>円</t>
    <rPh sb="0" eb="1">
      <t>エン</t>
    </rPh>
    <phoneticPr fontId="2"/>
  </si>
  <si>
    <t>競技役員</t>
    <rPh sb="0" eb="2">
      <t>キョウギ</t>
    </rPh>
    <rPh sb="2" eb="4">
      <t>ヤクイン</t>
    </rPh>
    <phoneticPr fontId="2"/>
  </si>
  <si>
    <t>※出場者でも構いません。出場時は代役をお願いします。</t>
    <rPh sb="1" eb="4">
      <t>シュツジョウシャ</t>
    </rPh>
    <rPh sb="6" eb="7">
      <t>カマ</t>
    </rPh>
    <rPh sb="12" eb="14">
      <t>シュツジョウ</t>
    </rPh>
    <rPh sb="14" eb="15">
      <t>ジ</t>
    </rPh>
    <rPh sb="16" eb="18">
      <t>ダイヤク</t>
    </rPh>
    <rPh sb="20" eb="21">
      <t>ネガ</t>
    </rPh>
    <phoneticPr fontId="2"/>
  </si>
  <si>
    <t>申込担当者名</t>
    <rPh sb="0" eb="2">
      <t>モウシコミ</t>
    </rPh>
    <rPh sb="2" eb="4">
      <t>タントウ</t>
    </rPh>
    <rPh sb="4" eb="5">
      <t>シャ</t>
    </rPh>
    <rPh sb="5" eb="6">
      <t>メイ</t>
    </rPh>
    <phoneticPr fontId="2"/>
  </si>
  <si>
    <t>例）日体大、日女体大</t>
    <rPh sb="0" eb="1">
      <t>レイ</t>
    </rPh>
    <rPh sb="2" eb="4">
      <t>ニッタイ</t>
    </rPh>
    <rPh sb="4" eb="5">
      <t>ダイ</t>
    </rPh>
    <rPh sb="6" eb="8">
      <t>ニチジョ</t>
    </rPh>
    <rPh sb="8" eb="9">
      <t>タイ</t>
    </rPh>
    <rPh sb="9" eb="10">
      <t>ダイ</t>
    </rPh>
    <phoneticPr fontId="2"/>
  </si>
  <si>
    <t>エントリータイム</t>
    <phoneticPr fontId="2"/>
  </si>
  <si>
    <t>開会式</t>
    <rPh sb="0" eb="2">
      <t>カイカイ</t>
    </rPh>
    <rPh sb="2" eb="3">
      <t>シキ</t>
    </rPh>
    <phoneticPr fontId="2"/>
  </si>
  <si>
    <t>競技終了</t>
    <rPh sb="0" eb="2">
      <t>キョウギ</t>
    </rPh>
    <rPh sb="2" eb="4">
      <t>シュウリョウ</t>
    </rPh>
    <phoneticPr fontId="2"/>
  </si>
  <si>
    <t>閉会式</t>
    <rPh sb="0" eb="3">
      <t>ヘイカイシキ</t>
    </rPh>
    <phoneticPr fontId="2"/>
  </si>
  <si>
    <t>クラブ名</t>
    <rPh sb="3" eb="4">
      <t>メイ</t>
    </rPh>
    <phoneticPr fontId="2"/>
  </si>
  <si>
    <t>参加費</t>
    <rPh sb="0" eb="2">
      <t>サンカ</t>
    </rPh>
    <rPh sb="2" eb="3">
      <t>ヒ</t>
    </rPh>
    <phoneticPr fontId="2"/>
  </si>
  <si>
    <t>【参加費振込先】</t>
    <rPh sb="1" eb="3">
      <t>サンカ</t>
    </rPh>
    <rPh sb="3" eb="4">
      <t>ヒ</t>
    </rPh>
    <rPh sb="4" eb="6">
      <t>フリコミ</t>
    </rPh>
    <rPh sb="6" eb="7">
      <t>サキ</t>
    </rPh>
    <phoneticPr fontId="2"/>
  </si>
  <si>
    <t>【振込金額】</t>
    <rPh sb="1" eb="3">
      <t>フリコミ</t>
    </rPh>
    <rPh sb="3" eb="4">
      <t>キン</t>
    </rPh>
    <rPh sb="4" eb="5">
      <t>ガク</t>
    </rPh>
    <phoneticPr fontId="2"/>
  </si>
  <si>
    <t>【お問合せ】</t>
    <rPh sb="2" eb="4">
      <t>トイアワ</t>
    </rPh>
    <phoneticPr fontId="2"/>
  </si>
  <si>
    <t>※こちらは自動入力されます。</t>
    <rPh sb="5" eb="7">
      <t>ジドウ</t>
    </rPh>
    <rPh sb="7" eb="9">
      <t>ニュウリョク</t>
    </rPh>
    <phoneticPr fontId="2"/>
  </si>
  <si>
    <t>退館</t>
    <rPh sb="0" eb="2">
      <t>タイカン</t>
    </rPh>
    <phoneticPr fontId="2"/>
  </si>
  <si>
    <t>競技時間</t>
    <rPh sb="0" eb="2">
      <t>キョウギ</t>
    </rPh>
    <rPh sb="2" eb="4">
      <t>ジカン</t>
    </rPh>
    <phoneticPr fontId="2"/>
  </si>
  <si>
    <t>開始時刻</t>
    <rPh sb="0" eb="2">
      <t>カイシ</t>
    </rPh>
    <rPh sb="2" eb="4">
      <t>ジコク</t>
    </rPh>
    <phoneticPr fontId="2"/>
  </si>
  <si>
    <t>50mマネキンキャリー</t>
    <phoneticPr fontId="2"/>
  </si>
  <si>
    <t>100mマネキンキャリー・ウィズフィン</t>
    <phoneticPr fontId="2"/>
  </si>
  <si>
    <t>100mマネキン・トゥ・ウィズフィン</t>
    <phoneticPr fontId="2"/>
  </si>
  <si>
    <t>100mレスキューメドレー</t>
    <phoneticPr fontId="2"/>
  </si>
  <si>
    <t>200mスーパーライフセーバー</t>
    <phoneticPr fontId="2"/>
  </si>
  <si>
    <t>種目数</t>
    <rPh sb="0" eb="3">
      <t>シュモクスウ</t>
    </rPh>
    <phoneticPr fontId="2"/>
  </si>
  <si>
    <t>※振込名は必ずクラブ名でお振込下さい。</t>
    <rPh sb="1" eb="3">
      <t>フリコミ</t>
    </rPh>
    <rPh sb="3" eb="4">
      <t>メイ</t>
    </rPh>
    <rPh sb="5" eb="6">
      <t>カナラ</t>
    </rPh>
    <rPh sb="10" eb="11">
      <t>メイ</t>
    </rPh>
    <rPh sb="13" eb="15">
      <t>フリコミ</t>
    </rPh>
    <rPh sb="15" eb="16">
      <t>クダ</t>
    </rPh>
    <phoneticPr fontId="2"/>
  </si>
  <si>
    <t>チーム名：</t>
    <rPh sb="3" eb="4">
      <t>メイ</t>
    </rPh>
    <phoneticPr fontId="2"/>
  </si>
  <si>
    <t>クラブ名</t>
    <phoneticPr fontId="2"/>
  </si>
  <si>
    <t>クラブ名：</t>
    <rPh sb="3" eb="4">
      <t>メイ</t>
    </rPh>
    <phoneticPr fontId="2"/>
  </si>
  <si>
    <t>組数</t>
    <rPh sb="0" eb="2">
      <t>クミスウ</t>
    </rPh>
    <phoneticPr fontId="2"/>
  </si>
  <si>
    <t>開場・受付</t>
    <rPh sb="0" eb="2">
      <t>カイジョウ</t>
    </rPh>
    <rPh sb="3" eb="5">
      <t>ウケツケ</t>
    </rPh>
    <phoneticPr fontId="2"/>
  </si>
  <si>
    <t>50m</t>
    <phoneticPr fontId="2"/>
  </si>
  <si>
    <t>マネキンキャリー</t>
    <phoneticPr fontId="2"/>
  </si>
  <si>
    <t>100m</t>
    <phoneticPr fontId="2"/>
  </si>
  <si>
    <t>マネキンキャリー・ウィズフィン</t>
    <phoneticPr fontId="2"/>
  </si>
  <si>
    <t>100m</t>
    <phoneticPr fontId="2"/>
  </si>
  <si>
    <t>マネキンキャリー・ウィズフィン</t>
    <phoneticPr fontId="2"/>
  </si>
  <si>
    <t>休憩・準備</t>
    <rPh sb="0" eb="2">
      <t>キュウケイ</t>
    </rPh>
    <rPh sb="3" eb="5">
      <t>ジュンビ</t>
    </rPh>
    <phoneticPr fontId="2"/>
  </si>
  <si>
    <t>マネキン・トゥ・ウィズフィン</t>
    <phoneticPr fontId="2"/>
  </si>
  <si>
    <t>レスキューメドレー</t>
    <phoneticPr fontId="2"/>
  </si>
  <si>
    <t>レスキューメドレー</t>
    <phoneticPr fontId="2"/>
  </si>
  <si>
    <t>200m</t>
    <phoneticPr fontId="2"/>
  </si>
  <si>
    <t>スーパーライフセーバー</t>
    <phoneticPr fontId="2"/>
  </si>
  <si>
    <t>200m</t>
    <phoneticPr fontId="2"/>
  </si>
  <si>
    <t>スーパーライフセーバー</t>
    <phoneticPr fontId="2"/>
  </si>
  <si>
    <t>※アップコースは常時１コース用意してあります</t>
    <rPh sb="8" eb="10">
      <t>ジョウジ</t>
    </rPh>
    <rPh sb="14" eb="16">
      <t>ヨウイ</t>
    </rPh>
    <phoneticPr fontId="2"/>
  </si>
  <si>
    <t>＠</t>
    <phoneticPr fontId="2"/>
  </si>
  <si>
    <t>ウォーミングアップ</t>
    <phoneticPr fontId="2"/>
  </si>
  <si>
    <t>プール競技記録会　申込用紙</t>
    <rPh sb="3" eb="5">
      <t>キョウギ</t>
    </rPh>
    <rPh sb="5" eb="7">
      <t>キロク</t>
    </rPh>
    <rPh sb="7" eb="8">
      <t>カイ</t>
    </rPh>
    <rPh sb="9" eb="11">
      <t>モウシコミ</t>
    </rPh>
    <rPh sb="11" eb="13">
      <t>ヨウシ</t>
    </rPh>
    <phoneticPr fontId="2"/>
  </si>
  <si>
    <t>プール競技記録会　申込一覧表　【男子用】</t>
    <rPh sb="3" eb="5">
      <t>キョウギ</t>
    </rPh>
    <rPh sb="5" eb="7">
      <t>キロク</t>
    </rPh>
    <rPh sb="7" eb="8">
      <t>カイ</t>
    </rPh>
    <rPh sb="9" eb="11">
      <t>モウシコミ</t>
    </rPh>
    <rPh sb="11" eb="13">
      <t>イチラン</t>
    </rPh>
    <rPh sb="13" eb="14">
      <t>ヒョウ</t>
    </rPh>
    <rPh sb="16" eb="18">
      <t>ダンシ</t>
    </rPh>
    <rPh sb="18" eb="19">
      <t>ヨウ</t>
    </rPh>
    <phoneticPr fontId="2"/>
  </si>
  <si>
    <t>プール競技記録会　申込一覧表　【女子用】</t>
    <rPh sb="3" eb="5">
      <t>キョウギ</t>
    </rPh>
    <rPh sb="5" eb="7">
      <t>キロク</t>
    </rPh>
    <rPh sb="7" eb="8">
      <t>カイ</t>
    </rPh>
    <rPh sb="9" eb="11">
      <t>モウシコミ</t>
    </rPh>
    <rPh sb="11" eb="13">
      <t>イチラン</t>
    </rPh>
    <rPh sb="13" eb="14">
      <t>ヒョウ</t>
    </rPh>
    <rPh sb="16" eb="18">
      <t>ジョシ</t>
    </rPh>
    <rPh sb="18" eb="19">
      <t>ヨウ</t>
    </rPh>
    <phoneticPr fontId="2"/>
  </si>
  <si>
    <t>出場者の『名前』『ﾌﾘｶﾞﾅ』を記入して出場種目に『1』を記入して下さい。その横にエントリータイムを記入</t>
    <rPh sb="0" eb="3">
      <t>シュツジョウシャ</t>
    </rPh>
    <rPh sb="5" eb="7">
      <t>ナマエ</t>
    </rPh>
    <rPh sb="16" eb="18">
      <t>キニュウ</t>
    </rPh>
    <rPh sb="20" eb="22">
      <t>シュツジョウ</t>
    </rPh>
    <rPh sb="22" eb="24">
      <t>シュモク</t>
    </rPh>
    <rPh sb="29" eb="31">
      <t>キニュウ</t>
    </rPh>
    <rPh sb="33" eb="34">
      <t>クダ</t>
    </rPh>
    <rPh sb="39" eb="40">
      <t>ヨコ</t>
    </rPh>
    <rPh sb="50" eb="52">
      <t>キニュウ</t>
    </rPh>
    <phoneticPr fontId="2"/>
  </si>
  <si>
    <t>(代表者会議/競技役員会議)</t>
    <rPh sb="1" eb="4">
      <t>ダイヒョウシャ</t>
    </rPh>
    <rPh sb="4" eb="6">
      <t>カイギ</t>
    </rPh>
    <rPh sb="7" eb="9">
      <t>キョウギ</t>
    </rPh>
    <rPh sb="9" eb="11">
      <t>ヤクイン</t>
    </rPh>
    <rPh sb="11" eb="13">
      <t>カイギ</t>
    </rPh>
    <phoneticPr fontId="2"/>
  </si>
  <si>
    <t>チーム</t>
    <phoneticPr fontId="2"/>
  </si>
  <si>
    <t>※出場するチーム数を入力して下さい。</t>
    <rPh sb="1" eb="3">
      <t>シュツジョウ</t>
    </rPh>
    <rPh sb="8" eb="9">
      <t>スウ</t>
    </rPh>
    <rPh sb="10" eb="12">
      <t>ニュウリョク</t>
    </rPh>
    <rPh sb="14" eb="15">
      <t>クダ</t>
    </rPh>
    <phoneticPr fontId="2"/>
  </si>
  <si>
    <t>太枠内に入力をお願いします。</t>
    <rPh sb="0" eb="3">
      <t>フトワクナイ</t>
    </rPh>
    <rPh sb="4" eb="6">
      <t>ニュウリョク</t>
    </rPh>
    <rPh sb="8" eb="9">
      <t>ネガ</t>
    </rPh>
    <phoneticPr fontId="2"/>
  </si>
  <si>
    <t>競技順序及びタイムテーブル（予定）</t>
    <rPh sb="0" eb="2">
      <t>キョウギ</t>
    </rPh>
    <rPh sb="2" eb="4">
      <t>ジュンジョ</t>
    </rPh>
    <rPh sb="4" eb="5">
      <t>オヨ</t>
    </rPh>
    <rPh sb="14" eb="16">
      <t>ヨテイ</t>
    </rPh>
    <phoneticPr fontId="2"/>
  </si>
  <si>
    <t>中1</t>
    <rPh sb="0" eb="1">
      <t>チュウガク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</si>
  <si>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</si>
  <si>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</si>
  <si>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</si>
  <si>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</si>
  <si>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</si>
  <si>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</si>
  <si>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</si>
  <si>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</si>
  <si>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</si>
  <si>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一般</t>
    <rPh sb="0" eb="2">
      <t>イッパン</t>
    </rPh>
    <phoneticPr fontId="2"/>
  </si>
  <si>
    <t>株式会社ＴＫＳ</t>
    <rPh sb="0" eb="4">
      <t>カブシキョウギキロクカイカカリ</t>
    </rPh>
    <phoneticPr fontId="2"/>
  </si>
  <si>
    <t>新中1</t>
    <rPh sb="0" eb="1">
      <t>シン</t>
    </rPh>
    <phoneticPr fontId="2"/>
  </si>
  <si>
    <t>男女</t>
    <rPh sb="0" eb="2">
      <t xml:space="preserve">ダンジョ </t>
    </rPh>
    <phoneticPr fontId="2"/>
  </si>
  <si>
    <t>4×25m</t>
    <phoneticPr fontId="2"/>
  </si>
  <si>
    <t>マネキンリレー</t>
    <phoneticPr fontId="2"/>
  </si>
  <si>
    <t>マネキン男女混合チームは男子に入力してください。</t>
    <rPh sb="4" eb="6">
      <t xml:space="preserve">ダンジョ </t>
    </rPh>
    <rPh sb="6" eb="8">
      <t xml:space="preserve">コンゴウ </t>
    </rPh>
    <rPh sb="12" eb="14">
      <t xml:space="preserve">ダンシ </t>
    </rPh>
    <rPh sb="15" eb="17">
      <t xml:space="preserve">ニュウリョク </t>
    </rPh>
    <phoneticPr fontId="2"/>
  </si>
  <si>
    <t>Tel:0475-77-8028　Fax:044-330-1337</t>
    <phoneticPr fontId="2"/>
  </si>
  <si>
    <t>住信ＳＢＩネット銀行 法人第一支店　(普通)1220543　</t>
    <rPh sb="0" eb="2">
      <t xml:space="preserve">コウザ </t>
    </rPh>
    <phoneticPr fontId="2"/>
  </si>
  <si>
    <t>株式会社ＴＫＳ(カブシキガイシヤ テイーケーエス)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</si>
</sst>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:ss.00"/>
    <numFmt numFmtId="177" formatCode="##&quot;名&quot;"/>
  </numFmts>
  <fonts count="8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20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20" fontId="5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5" fillId="0" borderId="0" xfId="0" applyNumberFormat="1" applyFont="1" applyBorder="1">
      <alignment vertical="center"/>
    </xf>
    <xf numFmtId="20" fontId="5" fillId="0" borderId="0" xfId="0" applyNumberFormat="1" applyFont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1" fontId="5" fillId="0" borderId="1" xfId="0" applyNumberFormat="1" applyFont="1" applyBorder="1">
      <alignment vertical="center"/>
    </xf>
    <xf numFmtId="21" fontId="5" fillId="0" borderId="0" xfId="0" applyNumberFormat="1" applyFont="1" applyBorder="1">
      <alignment vertical="center"/>
    </xf>
    <xf numFmtId="21" fontId="5" fillId="0" borderId="2" xfId="0" applyNumberFormat="1" applyFont="1" applyBorder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21" fontId="5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21" fontId="5" fillId="0" borderId="3" xfId="0" applyNumberFormat="1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</xf>
    <xf numFmtId="176" fontId="3" fillId="3" borderId="6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Protection="1">
      <alignment vertical="center"/>
    </xf>
    <xf numFmtId="0" fontId="3" fillId="0" borderId="5" xfId="0" applyFont="1" applyBorder="1" applyProtection="1">
      <alignment vertical="center"/>
      <protection locked="0"/>
    </xf>
    <xf numFmtId="176" fontId="3" fillId="0" borderId="6" xfId="0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176" fontId="3" fillId="0" borderId="9" xfId="0" applyNumberFormat="1" applyFont="1" applyBorder="1" applyProtection="1">
      <alignment vertical="center"/>
      <protection locked="0"/>
    </xf>
    <xf numFmtId="0" fontId="3" fillId="4" borderId="13" xfId="0" applyFont="1" applyFill="1" applyBorder="1" applyAlignment="1" applyProtection="1">
      <alignment horizontal="center" vertical="center" shrinkToFit="1"/>
    </xf>
    <xf numFmtId="0" fontId="3" fillId="4" borderId="14" xfId="0" applyFont="1" applyFill="1" applyBorder="1" applyAlignment="1" applyProtection="1">
      <alignment horizontal="center" vertical="center" shrinkToFit="1"/>
    </xf>
    <xf numFmtId="0" fontId="3" fillId="4" borderId="15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Protection="1">
      <alignment vertical="center"/>
    </xf>
    <xf numFmtId="176" fontId="3" fillId="3" borderId="6" xfId="0" applyNumberFormat="1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5" borderId="16" xfId="0" applyNumberFormat="1" applyFont="1" applyFill="1" applyBorder="1" applyProtection="1">
      <alignment vertical="center"/>
      <protection locked="0"/>
    </xf>
    <xf numFmtId="0" fontId="6" fillId="0" borderId="1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17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9" xfId="0" applyFont="1" applyBorder="1" applyProtection="1">
      <alignment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20" xfId="0" applyNumberFormat="1" applyFont="1" applyBorder="1" applyAlignment="1" applyProtection="1">
      <alignment horizontal="right" vertical="center"/>
    </xf>
    <xf numFmtId="0" fontId="5" fillId="0" borderId="21" xfId="0" applyNumberFormat="1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right" vertical="center"/>
    </xf>
    <xf numFmtId="38" fontId="5" fillId="0" borderId="23" xfId="1" applyFont="1" applyBorder="1" applyAlignment="1" applyProtection="1">
      <alignment vertical="center"/>
    </xf>
    <xf numFmtId="177" fontId="5" fillId="0" borderId="21" xfId="0" applyNumberFormat="1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24" xfId="0" applyNumberFormat="1" applyFont="1" applyBorder="1" applyProtection="1">
      <alignment vertical="center"/>
    </xf>
    <xf numFmtId="0" fontId="5" fillId="0" borderId="25" xfId="0" applyNumberFormat="1" applyFont="1" applyBorder="1" applyAlignment="1" applyProtection="1">
      <alignment horizontal="right" vertical="center"/>
    </xf>
    <xf numFmtId="0" fontId="5" fillId="0" borderId="26" xfId="0" applyNumberFormat="1" applyFont="1" applyBorder="1" applyAlignment="1" applyProtection="1">
      <alignment horizontal="right" vertical="center"/>
    </xf>
    <xf numFmtId="0" fontId="5" fillId="0" borderId="27" xfId="0" applyNumberFormat="1" applyFont="1" applyBorder="1" applyAlignment="1" applyProtection="1">
      <alignment horizontal="right" vertical="center"/>
    </xf>
    <xf numFmtId="38" fontId="5" fillId="0" borderId="28" xfId="1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26" xfId="0" applyNumberFormat="1" applyFont="1" applyBorder="1" applyProtection="1">
      <alignment vertical="center"/>
    </xf>
    <xf numFmtId="38" fontId="6" fillId="0" borderId="2" xfId="1" applyFont="1" applyFill="1" applyBorder="1" applyProtection="1">
      <alignment vertical="center"/>
    </xf>
    <xf numFmtId="0" fontId="6" fillId="0" borderId="25" xfId="0" applyFont="1" applyFill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distributed" vertical="center"/>
    </xf>
    <xf numFmtId="0" fontId="5" fillId="0" borderId="31" xfId="0" applyNumberFormat="1" applyFont="1" applyBorder="1" applyAlignment="1" applyProtection="1">
      <alignment horizontal="right" vertical="center" shrinkToFit="1"/>
    </xf>
    <xf numFmtId="0" fontId="5" fillId="0" borderId="21" xfId="0" applyNumberFormat="1" applyFont="1" applyBorder="1" applyAlignment="1" applyProtection="1">
      <alignment horizontal="right" vertical="center" shrinkToFit="1"/>
    </xf>
    <xf numFmtId="0" fontId="5" fillId="0" borderId="20" xfId="0" applyNumberFormat="1" applyFont="1" applyBorder="1" applyProtection="1">
      <alignment vertical="center"/>
    </xf>
    <xf numFmtId="0" fontId="3" fillId="3" borderId="17" xfId="0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1" fillId="0" borderId="0" xfId="0" applyFont="1" applyFill="1">
      <alignment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38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/>
    </xf>
    <xf numFmtId="0" fontId="3" fillId="4" borderId="49" xfId="0" applyFont="1" applyFill="1" applyBorder="1" applyAlignment="1" applyProtection="1">
      <alignment horizontal="center" vertical="center" shrinkToFit="1"/>
    </xf>
    <xf numFmtId="0" fontId="3" fillId="4" borderId="50" xfId="0" applyFont="1" applyFill="1" applyBorder="1" applyAlignment="1" applyProtection="1">
      <alignment horizontal="center" vertical="center" shrinkToFit="1"/>
    </xf>
    <xf numFmtId="0" fontId="3" fillId="4" borderId="51" xfId="0" applyFont="1" applyFill="1" applyBorder="1" applyAlignment="1" applyProtection="1">
      <alignment horizontal="center" vertical="center" shrinkToFit="1"/>
    </xf>
    <xf numFmtId="0" fontId="3" fillId="4" borderId="19" xfId="0" applyFont="1" applyFill="1" applyBorder="1" applyAlignment="1" applyProtection="1">
      <alignment horizontal="center" vertical="center" shrinkToFit="1"/>
    </xf>
    <xf numFmtId="0" fontId="3" fillId="4" borderId="10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N34"/>
  <sheetViews>
    <sheetView workbookViewId="0">
      <selection activeCell="V15" sqref="V15"/>
    </sheetView>
  </sheetViews>
  <sheetFormatPr baseColWidth="10" defaultColWidth="9" defaultRowHeight="14"/>
  <cols>
    <col min="1" max="1" width="18.6640625" style="75" customWidth="1"/>
    <col min="2" max="2" width="9" style="75"/>
    <col min="3" max="3" width="5.1640625" style="75" customWidth="1"/>
    <col min="4" max="4" width="9" style="75"/>
    <col min="5" max="5" width="5.1640625" style="75" customWidth="1"/>
    <col min="6" max="6" width="9" style="76"/>
    <col min="7" max="7" width="5.1640625" style="75" customWidth="1"/>
    <col min="8" max="8" width="11.33203125" style="75" customWidth="1"/>
    <col min="9" max="9" width="3.33203125" style="75" bestFit="1" customWidth="1"/>
    <col min="10" max="10" width="21.5" style="77" customWidth="1"/>
    <col min="11" max="16384" width="9" style="75"/>
  </cols>
  <sheetData>
    <row r="1" spans="1:10" s="83" customFormat="1" ht="24.75" customHeight="1" thickBot="1">
      <c r="A1" s="79" t="s">
        <v>69</v>
      </c>
      <c r="B1" s="80"/>
      <c r="C1" s="80"/>
      <c r="D1" s="80"/>
      <c r="E1" s="80"/>
      <c r="F1" s="81"/>
      <c r="G1" s="80"/>
      <c r="H1" s="80"/>
      <c r="I1" s="80"/>
      <c r="J1" s="82"/>
    </row>
    <row r="2" spans="1:10" s="83" customFormat="1" ht="16" customHeight="1" thickBot="1">
      <c r="A2" s="83" t="s">
        <v>76</v>
      </c>
      <c r="F2" s="84"/>
      <c r="J2" s="85"/>
    </row>
    <row r="3" spans="1:10" ht="29.25" customHeight="1">
      <c r="A3" s="86" t="s">
        <v>31</v>
      </c>
      <c r="B3" s="124"/>
      <c r="C3" s="125"/>
      <c r="D3" s="125"/>
      <c r="E3" s="125"/>
      <c r="F3" s="125"/>
      <c r="G3" s="125"/>
      <c r="H3" s="125"/>
      <c r="I3" s="126"/>
      <c r="J3" s="85"/>
    </row>
    <row r="4" spans="1:10" ht="29.25" customHeight="1" thickBot="1">
      <c r="A4" s="86" t="s">
        <v>10</v>
      </c>
      <c r="B4" s="127"/>
      <c r="C4" s="128"/>
      <c r="D4" s="128"/>
      <c r="E4" s="128"/>
      <c r="F4" s="128"/>
      <c r="G4" s="128"/>
      <c r="H4" s="128"/>
      <c r="I4" s="129"/>
      <c r="J4" s="85" t="s">
        <v>26</v>
      </c>
    </row>
    <row r="5" spans="1:10" ht="17.25" customHeight="1" thickBot="1">
      <c r="A5" s="87"/>
      <c r="J5" s="85"/>
    </row>
    <row r="6" spans="1:10" ht="29.25" customHeight="1">
      <c r="A6" s="86" t="s">
        <v>25</v>
      </c>
      <c r="B6" s="130"/>
      <c r="C6" s="131"/>
      <c r="D6" s="131"/>
      <c r="E6" s="131"/>
      <c r="F6" s="131"/>
      <c r="G6" s="131"/>
      <c r="H6" s="131"/>
      <c r="I6" s="132"/>
      <c r="J6" s="85"/>
    </row>
    <row r="7" spans="1:10" ht="29.25" customHeight="1">
      <c r="A7" s="86" t="s">
        <v>11</v>
      </c>
      <c r="B7" s="133"/>
      <c r="C7" s="134"/>
      <c r="D7" s="134"/>
      <c r="E7" s="134"/>
      <c r="F7" s="134"/>
      <c r="G7" s="134"/>
      <c r="H7" s="134"/>
      <c r="I7" s="135"/>
      <c r="J7" s="85"/>
    </row>
    <row r="8" spans="1:10" ht="29.25" customHeight="1">
      <c r="A8" s="86" t="s">
        <v>13</v>
      </c>
      <c r="B8" s="133"/>
      <c r="C8" s="134"/>
      <c r="D8" s="134"/>
      <c r="E8" s="134"/>
      <c r="F8" s="134"/>
      <c r="G8" s="134"/>
      <c r="H8" s="134"/>
      <c r="I8" s="135"/>
      <c r="J8" s="85"/>
    </row>
    <row r="9" spans="1:10" ht="29.25" customHeight="1">
      <c r="A9" s="86" t="s">
        <v>19</v>
      </c>
      <c r="B9" s="133"/>
      <c r="C9" s="134"/>
      <c r="D9" s="134"/>
      <c r="E9" s="134"/>
      <c r="F9" s="134"/>
      <c r="G9" s="134"/>
      <c r="H9" s="134"/>
      <c r="I9" s="135"/>
      <c r="J9" s="85"/>
    </row>
    <row r="10" spans="1:10" ht="29.25" customHeight="1">
      <c r="A10" s="86" t="s">
        <v>12</v>
      </c>
      <c r="B10" s="133"/>
      <c r="C10" s="134"/>
      <c r="D10" s="134"/>
      <c r="E10" s="134"/>
      <c r="F10" s="134"/>
      <c r="G10" s="134"/>
      <c r="H10" s="134"/>
      <c r="I10" s="135"/>
      <c r="J10" s="85"/>
    </row>
    <row r="11" spans="1:10" ht="29.25" customHeight="1" thickBot="1">
      <c r="A11" s="86" t="s">
        <v>23</v>
      </c>
      <c r="B11" s="141"/>
      <c r="C11" s="142"/>
      <c r="D11" s="142"/>
      <c r="E11" s="142"/>
      <c r="F11" s="142"/>
      <c r="G11" s="142"/>
      <c r="H11" s="142"/>
      <c r="I11" s="143"/>
      <c r="J11" s="88" t="s">
        <v>24</v>
      </c>
    </row>
    <row r="12" spans="1:10" s="83" customFormat="1" ht="17.25" customHeight="1" thickBot="1">
      <c r="A12" s="80"/>
      <c r="B12" s="80"/>
      <c r="C12" s="80"/>
      <c r="D12" s="80"/>
      <c r="E12" s="80"/>
      <c r="F12" s="81"/>
      <c r="G12" s="80"/>
      <c r="H12" s="80"/>
      <c r="I12" s="80"/>
      <c r="J12" s="82"/>
    </row>
    <row r="13" spans="1:10" s="83" customFormat="1" ht="17.25" customHeight="1">
      <c r="A13" s="50" t="s">
        <v>36</v>
      </c>
      <c r="F13" s="84"/>
      <c r="J13" s="85"/>
    </row>
    <row r="14" spans="1:10" s="83" customFormat="1" ht="27.75" customHeight="1">
      <c r="A14" s="92"/>
      <c r="B14" s="138" t="s">
        <v>15</v>
      </c>
      <c r="C14" s="140"/>
      <c r="D14" s="138" t="s">
        <v>16</v>
      </c>
      <c r="E14" s="140"/>
      <c r="F14" s="138" t="s">
        <v>7</v>
      </c>
      <c r="G14" s="139"/>
      <c r="H14" s="144" t="s">
        <v>32</v>
      </c>
      <c r="I14" s="140"/>
      <c r="J14" s="85"/>
    </row>
    <row r="15" spans="1:10" s="83" customFormat="1" ht="27.75" customHeight="1" thickBot="1">
      <c r="A15" s="93" t="s">
        <v>14</v>
      </c>
      <c r="B15" s="94">
        <f>【男子】個人申込!C107</f>
        <v>0</v>
      </c>
      <c r="C15" s="95" t="s">
        <v>20</v>
      </c>
      <c r="D15" s="94">
        <f>【女子】個人申込!C107</f>
        <v>0</v>
      </c>
      <c r="E15" s="95" t="s">
        <v>20</v>
      </c>
      <c r="F15" s="94">
        <f>B15+D15</f>
        <v>0</v>
      </c>
      <c r="G15" s="96" t="s">
        <v>20</v>
      </c>
      <c r="H15" s="97"/>
      <c r="I15" s="98"/>
      <c r="J15" s="85"/>
    </row>
    <row r="16" spans="1:10" s="83" customFormat="1" ht="27.75" customHeight="1" thickTop="1" thickBot="1">
      <c r="A16" s="99" t="s">
        <v>17</v>
      </c>
      <c r="B16" s="100">
        <f>【男子】個人申込!P107</f>
        <v>0</v>
      </c>
      <c r="C16" s="101" t="s">
        <v>21</v>
      </c>
      <c r="D16" s="100">
        <f>【女子】個人申込!P107</f>
        <v>0</v>
      </c>
      <c r="E16" s="101" t="s">
        <v>21</v>
      </c>
      <c r="F16" s="102">
        <f>B16+D16</f>
        <v>0</v>
      </c>
      <c r="G16" s="103" t="s">
        <v>21</v>
      </c>
      <c r="H16" s="104">
        <f>F16*900</f>
        <v>0</v>
      </c>
      <c r="I16" s="105" t="s">
        <v>22</v>
      </c>
      <c r="J16" s="85"/>
    </row>
    <row r="17" spans="1:14" ht="27.75" customHeight="1" thickBot="1">
      <c r="A17" s="117" t="s">
        <v>93</v>
      </c>
      <c r="B17" s="78">
        <v>0</v>
      </c>
      <c r="C17" s="118" t="s">
        <v>74</v>
      </c>
      <c r="D17" s="78">
        <v>0</v>
      </c>
      <c r="E17" s="119" t="s">
        <v>74</v>
      </c>
      <c r="F17" s="120">
        <f>B17+D17</f>
        <v>0</v>
      </c>
      <c r="G17" s="119" t="s">
        <v>74</v>
      </c>
      <c r="H17" s="97">
        <f>F17*1600</f>
        <v>0</v>
      </c>
      <c r="I17" s="98" t="s">
        <v>22</v>
      </c>
      <c r="J17" s="88" t="s">
        <v>75</v>
      </c>
      <c r="K17" s="83"/>
      <c r="L17" s="83"/>
      <c r="M17" s="83"/>
      <c r="N17" s="83"/>
    </row>
    <row r="18" spans="1:14" s="83" customFormat="1" ht="27.75" customHeight="1" thickTop="1">
      <c r="A18" s="106" t="s">
        <v>45</v>
      </c>
      <c r="B18" s="107">
        <f>B16+B17</f>
        <v>0</v>
      </c>
      <c r="C18" s="101" t="s">
        <v>21</v>
      </c>
      <c r="D18" s="107">
        <f>D16+D17</f>
        <v>0</v>
      </c>
      <c r="E18" s="101" t="s">
        <v>21</v>
      </c>
      <c r="F18" s="107">
        <f>B18+D18</f>
        <v>0</v>
      </c>
      <c r="G18" s="103" t="s">
        <v>21</v>
      </c>
      <c r="H18" s="108">
        <f>H17+H16</f>
        <v>0</v>
      </c>
      <c r="I18" s="109" t="s">
        <v>22</v>
      </c>
      <c r="J18" s="85"/>
    </row>
    <row r="19" spans="1:14" s="83" customFormat="1" ht="20.25" customHeight="1" thickBot="1">
      <c r="A19" s="110" t="s">
        <v>94</v>
      </c>
      <c r="B19" s="80"/>
      <c r="C19" s="80"/>
      <c r="D19" s="80"/>
      <c r="E19" s="80"/>
      <c r="F19" s="81"/>
      <c r="G19" s="80"/>
      <c r="H19" s="80"/>
      <c r="I19" s="80"/>
      <c r="J19" s="82"/>
    </row>
    <row r="20" spans="1:14" s="83" customFormat="1" ht="15" customHeight="1">
      <c r="A20" s="111"/>
      <c r="B20" s="111"/>
      <c r="C20" s="111"/>
      <c r="D20" s="111"/>
      <c r="E20" s="111"/>
      <c r="F20" s="112"/>
      <c r="G20" s="111"/>
      <c r="H20" s="111"/>
      <c r="I20" s="111"/>
      <c r="J20" s="89"/>
    </row>
    <row r="21" spans="1:14" s="83" customFormat="1">
      <c r="A21" s="83" t="s">
        <v>33</v>
      </c>
      <c r="B21" s="83" t="s">
        <v>96</v>
      </c>
      <c r="F21" s="84"/>
      <c r="J21" s="85"/>
    </row>
    <row r="22" spans="1:14" s="83" customFormat="1">
      <c r="B22" s="113" t="s">
        <v>97</v>
      </c>
      <c r="C22" s="113"/>
      <c r="D22" s="113"/>
      <c r="E22" s="113"/>
      <c r="F22" s="113"/>
      <c r="J22" s="85"/>
    </row>
    <row r="23" spans="1:14" s="83" customFormat="1">
      <c r="F23" s="84"/>
      <c r="J23" s="85"/>
    </row>
    <row r="24" spans="1:14" s="83" customFormat="1">
      <c r="F24" s="84"/>
      <c r="J24" s="85"/>
    </row>
    <row r="25" spans="1:14" s="83" customFormat="1" ht="25" customHeight="1">
      <c r="A25" s="114" t="s">
        <v>34</v>
      </c>
      <c r="B25" s="136">
        <f>H18</f>
        <v>0</v>
      </c>
      <c r="C25" s="137"/>
      <c r="D25" s="91" t="s">
        <v>22</v>
      </c>
      <c r="F25" s="84"/>
      <c r="J25" s="85"/>
    </row>
    <row r="26" spans="1:14" s="83" customFormat="1">
      <c r="F26" s="84"/>
      <c r="J26" s="85"/>
    </row>
    <row r="27" spans="1:14" s="83" customFormat="1">
      <c r="A27" s="83" t="s">
        <v>46</v>
      </c>
      <c r="F27" s="84"/>
      <c r="J27" s="85"/>
    </row>
    <row r="28" spans="1:14" s="83" customFormat="1">
      <c r="F28" s="84"/>
      <c r="J28" s="85"/>
    </row>
    <row r="29" spans="1:14" s="83" customFormat="1">
      <c r="A29" s="115"/>
      <c r="B29" s="115"/>
      <c r="C29" s="115"/>
      <c r="D29" s="115"/>
      <c r="E29" s="115"/>
      <c r="F29" s="116"/>
      <c r="G29" s="115"/>
      <c r="H29" s="115"/>
      <c r="I29" s="115"/>
      <c r="J29" s="90"/>
    </row>
    <row r="30" spans="1:14" s="83" customFormat="1">
      <c r="A30" s="111"/>
      <c r="B30" s="111"/>
      <c r="C30" s="111"/>
      <c r="D30" s="111"/>
      <c r="E30" s="111"/>
      <c r="F30" s="112"/>
      <c r="G30" s="111"/>
      <c r="H30" s="111"/>
      <c r="I30" s="111"/>
      <c r="J30" s="89"/>
    </row>
    <row r="31" spans="1:14" s="83" customFormat="1">
      <c r="A31" s="83" t="s">
        <v>35</v>
      </c>
      <c r="B31" s="83" t="s">
        <v>89</v>
      </c>
      <c r="F31" s="84"/>
      <c r="J31" s="85"/>
    </row>
    <row r="32" spans="1:14" s="83" customFormat="1">
      <c r="B32" s="123" t="s">
        <v>95</v>
      </c>
      <c r="F32" s="84"/>
      <c r="J32" s="85"/>
    </row>
    <row r="33" spans="6:10" s="83" customFormat="1">
      <c r="F33" s="84"/>
      <c r="J33" s="85"/>
    </row>
    <row r="34" spans="6:10" s="83" customFormat="1">
      <c r="F34" s="84"/>
      <c r="J34" s="85"/>
    </row>
  </sheetData>
  <sheetProtection sheet="1" objects="1" scenarios="1"/>
  <mergeCells count="13">
    <mergeCell ref="B9:I9"/>
    <mergeCell ref="B25:C25"/>
    <mergeCell ref="F14:G14"/>
    <mergeCell ref="D14:E14"/>
    <mergeCell ref="B14:C14"/>
    <mergeCell ref="B10:I10"/>
    <mergeCell ref="B11:I11"/>
    <mergeCell ref="H14:I14"/>
    <mergeCell ref="B3:I3"/>
    <mergeCell ref="B4:I4"/>
    <mergeCell ref="B6:I6"/>
    <mergeCell ref="B8:I8"/>
    <mergeCell ref="B7:I7"/>
  </mergeCells>
  <phoneticPr fontId="2"/>
  <pageMargins left="0.4" right="0.31" top="1" bottom="1" header="0.51200000000000001" footer="0.51200000000000001"/>
  <pageSetup paperSize="9" orientation="portrait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9"/>
  </sheetPr>
  <dimension ref="A1:W107"/>
  <sheetViews>
    <sheetView workbookViewId="0">
      <pane xSplit="2" ySplit="6" topLeftCell="C7" activePane="bottomRight" state="frozen"/>
      <selection activeCell="C34" sqref="C34"/>
      <selection pane="topRight" activeCell="C34" sqref="C34"/>
      <selection pane="bottomLeft" activeCell="C34" sqref="C34"/>
      <selection pane="bottomRight" activeCell="M8" sqref="M8"/>
    </sheetView>
  </sheetViews>
  <sheetFormatPr baseColWidth="10" defaultColWidth="9" defaultRowHeight="14"/>
  <cols>
    <col min="1" max="1" width="3.6640625" style="50" customWidth="1"/>
    <col min="2" max="2" width="13.6640625" style="29" customWidth="1"/>
    <col min="3" max="3" width="12" style="29" customWidth="1"/>
    <col min="4" max="4" width="12" style="51" customWidth="1"/>
    <col min="5" max="5" width="5.1640625" style="51" customWidth="1"/>
    <col min="6" max="6" width="5.6640625" style="30" customWidth="1"/>
    <col min="7" max="7" width="12" style="30" customWidth="1"/>
    <col min="8" max="8" width="5.6640625" style="30" customWidth="1"/>
    <col min="9" max="9" width="12" style="30" customWidth="1"/>
    <col min="10" max="10" width="5.6640625" style="30" customWidth="1"/>
    <col min="11" max="11" width="12" style="30" customWidth="1"/>
    <col min="12" max="12" width="5.6640625" style="30" customWidth="1"/>
    <col min="13" max="13" width="12" style="30" customWidth="1"/>
    <col min="14" max="14" width="5.6640625" style="30" customWidth="1"/>
    <col min="15" max="15" width="12" style="30" customWidth="1"/>
    <col min="16" max="16" width="6.6640625" style="50" customWidth="1"/>
    <col min="17" max="20" width="4.5" style="28" customWidth="1"/>
    <col min="21" max="23" width="4.5" style="28" hidden="1" customWidth="1"/>
    <col min="24" max="32" width="4.5" style="28" customWidth="1"/>
    <col min="33" max="16384" width="9" style="28"/>
  </cols>
  <sheetData>
    <row r="1" spans="1:22" s="50" customFormat="1" ht="17.25" customHeight="1" thickBot="1">
      <c r="A1" s="46" t="s">
        <v>70</v>
      </c>
      <c r="B1" s="47"/>
      <c r="C1" s="47"/>
      <c r="D1" s="47"/>
      <c r="E1" s="47"/>
      <c r="F1" s="48"/>
      <c r="G1" s="48"/>
      <c r="H1" s="48"/>
      <c r="I1" s="150" t="s">
        <v>47</v>
      </c>
      <c r="J1" s="150"/>
      <c r="K1" s="150" t="str">
        <f>IF(申込用紙!B3="","",申込用紙!B3)</f>
        <v/>
      </c>
      <c r="L1" s="150"/>
      <c r="M1" s="150"/>
      <c r="N1" s="150"/>
      <c r="O1" s="150"/>
      <c r="P1" s="49"/>
    </row>
    <row r="2" spans="1:22" s="50" customFormat="1" ht="3.75" customHeight="1"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2" s="50" customFormat="1">
      <c r="A3" s="53" t="s">
        <v>8</v>
      </c>
      <c r="B3" s="54" t="s">
        <v>72</v>
      </c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2" s="50" customFormat="1">
      <c r="B4" s="51"/>
      <c r="C4" s="51"/>
      <c r="D4" s="51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2" s="55" customFormat="1" ht="13.5" customHeight="1">
      <c r="A5" s="145"/>
      <c r="B5" s="145" t="s">
        <v>0</v>
      </c>
      <c r="C5" s="145" t="s">
        <v>2</v>
      </c>
      <c r="D5" s="145" t="s">
        <v>31</v>
      </c>
      <c r="E5" s="148" t="s">
        <v>18</v>
      </c>
      <c r="F5" s="146" t="s">
        <v>40</v>
      </c>
      <c r="G5" s="147"/>
      <c r="H5" s="147" t="s">
        <v>41</v>
      </c>
      <c r="I5" s="147"/>
      <c r="J5" s="147" t="s">
        <v>42</v>
      </c>
      <c r="K5" s="147"/>
      <c r="L5" s="147" t="s">
        <v>43</v>
      </c>
      <c r="M5" s="151"/>
      <c r="N5" s="146" t="s">
        <v>44</v>
      </c>
      <c r="O5" s="147"/>
      <c r="P5" s="148" t="s">
        <v>1</v>
      </c>
    </row>
    <row r="6" spans="1:22" s="55" customFormat="1">
      <c r="A6" s="145"/>
      <c r="B6" s="145"/>
      <c r="C6" s="145"/>
      <c r="D6" s="145"/>
      <c r="E6" s="149"/>
      <c r="F6" s="56"/>
      <c r="G6" s="57" t="s">
        <v>27</v>
      </c>
      <c r="H6" s="58"/>
      <c r="I6" s="57" t="s">
        <v>27</v>
      </c>
      <c r="J6" s="58"/>
      <c r="K6" s="57" t="s">
        <v>27</v>
      </c>
      <c r="L6" s="58"/>
      <c r="M6" s="57" t="s">
        <v>27</v>
      </c>
      <c r="N6" s="58"/>
      <c r="O6" s="57" t="s">
        <v>27</v>
      </c>
      <c r="P6" s="149"/>
    </row>
    <row r="7" spans="1:22" s="50" customFormat="1">
      <c r="A7" s="59" t="s">
        <v>3</v>
      </c>
      <c r="B7" s="60" t="s">
        <v>4</v>
      </c>
      <c r="C7" s="60" t="s">
        <v>6</v>
      </c>
      <c r="D7" s="60"/>
      <c r="E7" s="121"/>
      <c r="F7" s="61">
        <v>1</v>
      </c>
      <c r="G7" s="62">
        <v>3.2986111111111107E-4</v>
      </c>
      <c r="H7" s="61"/>
      <c r="I7" s="62"/>
      <c r="J7" s="61"/>
      <c r="K7" s="62"/>
      <c r="L7" s="61"/>
      <c r="M7" s="62"/>
      <c r="N7" s="61"/>
      <c r="O7" s="62"/>
      <c r="P7" s="63">
        <f>N7+L7+J7+H7+F7</f>
        <v>1</v>
      </c>
      <c r="V7" s="50" t="s">
        <v>90</v>
      </c>
    </row>
    <row r="8" spans="1:22">
      <c r="A8" s="44">
        <v>1</v>
      </c>
      <c r="B8" s="31"/>
      <c r="C8" s="31"/>
      <c r="D8" s="37" t="str">
        <f>IF(B8="","",申込用紙!$B$4)</f>
        <v/>
      </c>
      <c r="E8" s="31"/>
      <c r="F8" s="32"/>
      <c r="G8" s="33"/>
      <c r="H8" s="32"/>
      <c r="I8" s="33"/>
      <c r="J8" s="32"/>
      <c r="K8" s="33"/>
      <c r="L8" s="32"/>
      <c r="M8" s="33"/>
      <c r="N8" s="32"/>
      <c r="O8" s="33"/>
      <c r="P8" s="44">
        <f t="shared" ref="P8:P71" si="0">N8+L8+J8+H8+F8</f>
        <v>0</v>
      </c>
      <c r="V8" s="28" t="s">
        <v>78</v>
      </c>
    </row>
    <row r="9" spans="1:22">
      <c r="A9" s="44">
        <v>2</v>
      </c>
      <c r="B9" s="31"/>
      <c r="C9" s="31"/>
      <c r="D9" s="37" t="str">
        <f>IF(B9="","",申込用紙!$B$4)</f>
        <v/>
      </c>
      <c r="E9" s="31"/>
      <c r="F9" s="32"/>
      <c r="G9" s="33"/>
      <c r="H9" s="32"/>
      <c r="I9" s="33"/>
      <c r="J9" s="32"/>
      <c r="K9" s="33"/>
      <c r="L9" s="32"/>
      <c r="M9" s="33"/>
      <c r="N9" s="32"/>
      <c r="O9" s="33"/>
      <c r="P9" s="44">
        <f t="shared" si="0"/>
        <v>0</v>
      </c>
      <c r="V9" s="28" t="s">
        <v>79</v>
      </c>
    </row>
    <row r="10" spans="1:22">
      <c r="A10" s="44">
        <v>3</v>
      </c>
      <c r="B10" s="31"/>
      <c r="C10" s="31"/>
      <c r="D10" s="37" t="str">
        <f>IF(B10="","",申込用紙!$B$4)</f>
        <v/>
      </c>
      <c r="E10" s="31"/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44">
        <f t="shared" si="0"/>
        <v>0</v>
      </c>
      <c r="V10" s="28" t="s">
        <v>80</v>
      </c>
    </row>
    <row r="11" spans="1:22">
      <c r="A11" s="44">
        <v>4</v>
      </c>
      <c r="B11" s="31"/>
      <c r="C11" s="31"/>
      <c r="D11" s="37" t="str">
        <f>IF(B11="","",申込用紙!$B$4)</f>
        <v/>
      </c>
      <c r="E11" s="31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44">
        <f t="shared" si="0"/>
        <v>0</v>
      </c>
      <c r="V11" s="28" t="s">
        <v>81</v>
      </c>
    </row>
    <row r="12" spans="1:22">
      <c r="A12" s="44">
        <v>5</v>
      </c>
      <c r="B12" s="31"/>
      <c r="C12" s="31"/>
      <c r="D12" s="37" t="str">
        <f>IF(B12="","",申込用紙!$B$4)</f>
        <v/>
      </c>
      <c r="E12" s="31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44">
        <f t="shared" si="0"/>
        <v>0</v>
      </c>
      <c r="V12" s="28" t="s">
        <v>82</v>
      </c>
    </row>
    <row r="13" spans="1:22">
      <c r="A13" s="44">
        <v>6</v>
      </c>
      <c r="B13" s="31"/>
      <c r="C13" s="31"/>
      <c r="D13" s="37" t="str">
        <f>IF(B13="","",申込用紙!$B$4)</f>
        <v/>
      </c>
      <c r="E13" s="31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44">
        <f t="shared" si="0"/>
        <v>0</v>
      </c>
      <c r="V13" s="28" t="s">
        <v>83</v>
      </c>
    </row>
    <row r="14" spans="1:22">
      <c r="A14" s="44">
        <v>7</v>
      </c>
      <c r="B14" s="31"/>
      <c r="C14" s="31"/>
      <c r="D14" s="37" t="str">
        <f>IF(B14="","",申込用紙!$B$4)</f>
        <v/>
      </c>
      <c r="E14" s="31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44">
        <f t="shared" si="0"/>
        <v>0</v>
      </c>
      <c r="V14" s="28" t="s">
        <v>84</v>
      </c>
    </row>
    <row r="15" spans="1:22">
      <c r="A15" s="44">
        <v>8</v>
      </c>
      <c r="B15" s="31"/>
      <c r="C15" s="31"/>
      <c r="D15" s="37" t="str">
        <f>IF(B15="","",申込用紙!$B$4)</f>
        <v/>
      </c>
      <c r="E15" s="31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44">
        <f t="shared" si="0"/>
        <v>0</v>
      </c>
      <c r="V15" s="28" t="s">
        <v>85</v>
      </c>
    </row>
    <row r="16" spans="1:22">
      <c r="A16" s="44">
        <v>9</v>
      </c>
      <c r="B16" s="31"/>
      <c r="C16" s="31"/>
      <c r="D16" s="37" t="str">
        <f>IF(B16="","",申込用紙!$B$4)</f>
        <v/>
      </c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44">
        <f t="shared" si="0"/>
        <v>0</v>
      </c>
      <c r="V16" s="28" t="s">
        <v>86</v>
      </c>
    </row>
    <row r="17" spans="1:22">
      <c r="A17" s="44">
        <v>10</v>
      </c>
      <c r="B17" s="31"/>
      <c r="C17" s="31"/>
      <c r="D17" s="37" t="str">
        <f>IF(B17="","",申込用紙!$B$4)</f>
        <v/>
      </c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44">
        <f t="shared" si="0"/>
        <v>0</v>
      </c>
      <c r="V17" s="28" t="s">
        <v>87</v>
      </c>
    </row>
    <row r="18" spans="1:22">
      <c r="A18" s="44">
        <v>11</v>
      </c>
      <c r="B18" s="31"/>
      <c r="C18" s="31"/>
      <c r="D18" s="37" t="str">
        <f>IF(B18="","",申込用紙!$B$4)</f>
        <v/>
      </c>
      <c r="E18" s="31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44">
        <f t="shared" si="0"/>
        <v>0</v>
      </c>
      <c r="V18" s="28" t="s">
        <v>88</v>
      </c>
    </row>
    <row r="19" spans="1:22">
      <c r="A19" s="44">
        <v>12</v>
      </c>
      <c r="B19" s="31"/>
      <c r="C19" s="31"/>
      <c r="D19" s="37" t="str">
        <f>IF(B19="","",申込用紙!$B$4)</f>
        <v/>
      </c>
      <c r="E19" s="31"/>
      <c r="F19" s="32"/>
      <c r="G19" s="33"/>
      <c r="H19" s="32"/>
      <c r="I19" s="33"/>
      <c r="J19" s="32"/>
      <c r="K19" s="33"/>
      <c r="L19" s="32"/>
      <c r="M19" s="33"/>
      <c r="N19" s="32"/>
      <c r="O19" s="33"/>
      <c r="P19" s="44">
        <f t="shared" si="0"/>
        <v>0</v>
      </c>
    </row>
    <row r="20" spans="1:22">
      <c r="A20" s="44">
        <v>13</v>
      </c>
      <c r="B20" s="31"/>
      <c r="C20" s="31"/>
      <c r="D20" s="37" t="str">
        <f>IF(B20="","",申込用紙!$B$4)</f>
        <v/>
      </c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44">
        <f t="shared" si="0"/>
        <v>0</v>
      </c>
    </row>
    <row r="21" spans="1:22">
      <c r="A21" s="44">
        <v>14</v>
      </c>
      <c r="B21" s="31"/>
      <c r="C21" s="31"/>
      <c r="D21" s="37" t="str">
        <f>IF(B21="","",申込用紙!$B$4)</f>
        <v/>
      </c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44">
        <f t="shared" si="0"/>
        <v>0</v>
      </c>
    </row>
    <row r="22" spans="1:22">
      <c r="A22" s="44">
        <v>15</v>
      </c>
      <c r="B22" s="31"/>
      <c r="C22" s="31"/>
      <c r="D22" s="37" t="str">
        <f>IF(B22="","",申込用紙!$B$4)</f>
        <v/>
      </c>
      <c r="E22" s="31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44">
        <f t="shared" si="0"/>
        <v>0</v>
      </c>
    </row>
    <row r="23" spans="1:22">
      <c r="A23" s="44">
        <v>16</v>
      </c>
      <c r="B23" s="31"/>
      <c r="C23" s="31"/>
      <c r="D23" s="37" t="str">
        <f>IF(B23="","",申込用紙!$B$4)</f>
        <v/>
      </c>
      <c r="E23" s="31"/>
      <c r="F23" s="32"/>
      <c r="G23" s="33"/>
      <c r="H23" s="32"/>
      <c r="I23" s="33"/>
      <c r="J23" s="32"/>
      <c r="K23" s="33"/>
      <c r="L23" s="32"/>
      <c r="M23" s="33"/>
      <c r="N23" s="32"/>
      <c r="O23" s="33"/>
      <c r="P23" s="44">
        <f t="shared" si="0"/>
        <v>0</v>
      </c>
    </row>
    <row r="24" spans="1:22">
      <c r="A24" s="44">
        <v>17</v>
      </c>
      <c r="B24" s="31"/>
      <c r="C24" s="31"/>
      <c r="D24" s="37" t="str">
        <f>IF(B24="","",申込用紙!$B$4)</f>
        <v/>
      </c>
      <c r="E24" s="31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44">
        <f t="shared" si="0"/>
        <v>0</v>
      </c>
    </row>
    <row r="25" spans="1:22">
      <c r="A25" s="44">
        <v>18</v>
      </c>
      <c r="B25" s="31"/>
      <c r="C25" s="31"/>
      <c r="D25" s="37" t="str">
        <f>IF(B25="","",申込用紙!$B$4)</f>
        <v/>
      </c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44">
        <f t="shared" si="0"/>
        <v>0</v>
      </c>
    </row>
    <row r="26" spans="1:22">
      <c r="A26" s="44">
        <v>19</v>
      </c>
      <c r="B26" s="31"/>
      <c r="C26" s="31"/>
      <c r="D26" s="37" t="str">
        <f>IF(B26="","",申込用紙!$B$4)</f>
        <v/>
      </c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44">
        <f t="shared" si="0"/>
        <v>0</v>
      </c>
    </row>
    <row r="27" spans="1:22">
      <c r="A27" s="44">
        <v>20</v>
      </c>
      <c r="B27" s="31"/>
      <c r="C27" s="31"/>
      <c r="D27" s="37" t="str">
        <f>IF(B27="","",申込用紙!$B$4)</f>
        <v/>
      </c>
      <c r="E27" s="31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44">
        <f t="shared" si="0"/>
        <v>0</v>
      </c>
    </row>
    <row r="28" spans="1:22">
      <c r="A28" s="44">
        <v>21</v>
      </c>
      <c r="B28" s="31"/>
      <c r="C28" s="31"/>
      <c r="D28" s="37" t="str">
        <f>IF(B28="","",申込用紙!$B$4)</f>
        <v/>
      </c>
      <c r="E28" s="31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44">
        <f t="shared" si="0"/>
        <v>0</v>
      </c>
    </row>
    <row r="29" spans="1:22">
      <c r="A29" s="44">
        <v>22</v>
      </c>
      <c r="B29" s="31"/>
      <c r="C29" s="31"/>
      <c r="D29" s="37" t="str">
        <f>IF(B29="","",申込用紙!$B$4)</f>
        <v/>
      </c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44">
        <f t="shared" si="0"/>
        <v>0</v>
      </c>
    </row>
    <row r="30" spans="1:22">
      <c r="A30" s="44">
        <v>23</v>
      </c>
      <c r="B30" s="31"/>
      <c r="C30" s="31"/>
      <c r="D30" s="37" t="str">
        <f>IF(B30="","",申込用紙!$B$4)</f>
        <v/>
      </c>
      <c r="E30" s="31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44">
        <f t="shared" si="0"/>
        <v>0</v>
      </c>
    </row>
    <row r="31" spans="1:22">
      <c r="A31" s="44">
        <v>24</v>
      </c>
      <c r="B31" s="31"/>
      <c r="C31" s="31"/>
      <c r="D31" s="37" t="str">
        <f>IF(B31="","",申込用紙!$B$4)</f>
        <v/>
      </c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44">
        <f t="shared" si="0"/>
        <v>0</v>
      </c>
    </row>
    <row r="32" spans="1:22">
      <c r="A32" s="44">
        <v>25</v>
      </c>
      <c r="B32" s="31"/>
      <c r="C32" s="31"/>
      <c r="D32" s="37" t="str">
        <f>IF(B32="","",申込用紙!$B$4)</f>
        <v/>
      </c>
      <c r="E32" s="31"/>
      <c r="F32" s="32"/>
      <c r="G32" s="33"/>
      <c r="H32" s="32"/>
      <c r="I32" s="33"/>
      <c r="J32" s="32"/>
      <c r="K32" s="33"/>
      <c r="L32" s="32"/>
      <c r="M32" s="33"/>
      <c r="N32" s="32"/>
      <c r="O32" s="33"/>
      <c r="P32" s="44">
        <f t="shared" si="0"/>
        <v>0</v>
      </c>
    </row>
    <row r="33" spans="1:16">
      <c r="A33" s="44">
        <v>26</v>
      </c>
      <c r="B33" s="31"/>
      <c r="C33" s="31"/>
      <c r="D33" s="37" t="str">
        <f>IF(B33="","",申込用紙!$B$4)</f>
        <v/>
      </c>
      <c r="E33" s="31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44">
        <f t="shared" si="0"/>
        <v>0</v>
      </c>
    </row>
    <row r="34" spans="1:16">
      <c r="A34" s="44">
        <v>27</v>
      </c>
      <c r="B34" s="31"/>
      <c r="C34" s="31"/>
      <c r="D34" s="37" t="str">
        <f>IF(B34="","",申込用紙!$B$4)</f>
        <v/>
      </c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44">
        <f t="shared" si="0"/>
        <v>0</v>
      </c>
    </row>
    <row r="35" spans="1:16">
      <c r="A35" s="44">
        <v>28</v>
      </c>
      <c r="B35" s="31"/>
      <c r="C35" s="31"/>
      <c r="D35" s="37" t="str">
        <f>IF(B35="","",申込用紙!$B$4)</f>
        <v/>
      </c>
      <c r="E35" s="31"/>
      <c r="F35" s="32"/>
      <c r="G35" s="33"/>
      <c r="H35" s="32"/>
      <c r="I35" s="33"/>
      <c r="J35" s="32"/>
      <c r="K35" s="33"/>
      <c r="L35" s="32"/>
      <c r="M35" s="33"/>
      <c r="N35" s="32"/>
      <c r="O35" s="33"/>
      <c r="P35" s="44">
        <f t="shared" si="0"/>
        <v>0</v>
      </c>
    </row>
    <row r="36" spans="1:16">
      <c r="A36" s="44">
        <v>29</v>
      </c>
      <c r="B36" s="31"/>
      <c r="C36" s="31"/>
      <c r="D36" s="37" t="str">
        <f>IF(B36="","",申込用紙!$B$4)</f>
        <v/>
      </c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44">
        <f t="shared" si="0"/>
        <v>0</v>
      </c>
    </row>
    <row r="37" spans="1:16">
      <c r="A37" s="44">
        <v>30</v>
      </c>
      <c r="B37" s="31"/>
      <c r="C37" s="31"/>
      <c r="D37" s="37" t="str">
        <f>IF(B37="","",申込用紙!$B$4)</f>
        <v/>
      </c>
      <c r="E37" s="31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44">
        <f t="shared" si="0"/>
        <v>0</v>
      </c>
    </row>
    <row r="38" spans="1:16">
      <c r="A38" s="44">
        <v>31</v>
      </c>
      <c r="B38" s="31"/>
      <c r="C38" s="31"/>
      <c r="D38" s="37" t="str">
        <f>IF(B38="","",申込用紙!$B$4)</f>
        <v/>
      </c>
      <c r="E38" s="31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44">
        <f t="shared" si="0"/>
        <v>0</v>
      </c>
    </row>
    <row r="39" spans="1:16">
      <c r="A39" s="44">
        <v>32</v>
      </c>
      <c r="B39" s="31"/>
      <c r="C39" s="31"/>
      <c r="D39" s="37" t="str">
        <f>IF(B39="","",申込用紙!$B$4)</f>
        <v/>
      </c>
      <c r="E39" s="31"/>
      <c r="F39" s="32"/>
      <c r="G39" s="33"/>
      <c r="H39" s="32"/>
      <c r="I39" s="33"/>
      <c r="J39" s="32"/>
      <c r="K39" s="33"/>
      <c r="L39" s="32"/>
      <c r="M39" s="33"/>
      <c r="N39" s="32"/>
      <c r="O39" s="33"/>
      <c r="P39" s="44">
        <f t="shared" si="0"/>
        <v>0</v>
      </c>
    </row>
    <row r="40" spans="1:16">
      <c r="A40" s="44">
        <v>33</v>
      </c>
      <c r="B40" s="31"/>
      <c r="C40" s="31"/>
      <c r="D40" s="37" t="str">
        <f>IF(B40="","",申込用紙!$B$4)</f>
        <v/>
      </c>
      <c r="E40" s="31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44">
        <f t="shared" si="0"/>
        <v>0</v>
      </c>
    </row>
    <row r="41" spans="1:16">
      <c r="A41" s="44">
        <v>34</v>
      </c>
      <c r="B41" s="31"/>
      <c r="C41" s="31"/>
      <c r="D41" s="37" t="str">
        <f>IF(B41="","",申込用紙!$B$4)</f>
        <v/>
      </c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44">
        <f t="shared" si="0"/>
        <v>0</v>
      </c>
    </row>
    <row r="42" spans="1:16">
      <c r="A42" s="44">
        <v>35</v>
      </c>
      <c r="B42" s="31"/>
      <c r="C42" s="31"/>
      <c r="D42" s="37" t="str">
        <f>IF(B42="","",申込用紙!$B$4)</f>
        <v/>
      </c>
      <c r="E42" s="31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44">
        <f t="shared" si="0"/>
        <v>0</v>
      </c>
    </row>
    <row r="43" spans="1:16">
      <c r="A43" s="44">
        <v>36</v>
      </c>
      <c r="B43" s="31"/>
      <c r="C43" s="31"/>
      <c r="D43" s="37" t="str">
        <f>IF(B43="","",申込用紙!$B$4)</f>
        <v/>
      </c>
      <c r="E43" s="31"/>
      <c r="F43" s="32"/>
      <c r="G43" s="33"/>
      <c r="H43" s="32"/>
      <c r="I43" s="33"/>
      <c r="J43" s="32"/>
      <c r="K43" s="33"/>
      <c r="L43" s="32"/>
      <c r="M43" s="33"/>
      <c r="N43" s="32"/>
      <c r="O43" s="33"/>
      <c r="P43" s="44">
        <f t="shared" si="0"/>
        <v>0</v>
      </c>
    </row>
    <row r="44" spans="1:16">
      <c r="A44" s="44">
        <v>37</v>
      </c>
      <c r="B44" s="31"/>
      <c r="C44" s="31"/>
      <c r="D44" s="37" t="str">
        <f>IF(B44="","",申込用紙!$B$4)</f>
        <v/>
      </c>
      <c r="E44" s="31"/>
      <c r="F44" s="32"/>
      <c r="G44" s="33"/>
      <c r="H44" s="32"/>
      <c r="I44" s="33"/>
      <c r="J44" s="32"/>
      <c r="K44" s="33"/>
      <c r="L44" s="32"/>
      <c r="M44" s="33"/>
      <c r="N44" s="32"/>
      <c r="O44" s="33"/>
      <c r="P44" s="44">
        <f t="shared" si="0"/>
        <v>0</v>
      </c>
    </row>
    <row r="45" spans="1:16">
      <c r="A45" s="44">
        <v>38</v>
      </c>
      <c r="B45" s="31"/>
      <c r="C45" s="31"/>
      <c r="D45" s="37" t="str">
        <f>IF(B45="","",申込用紙!$B$4)</f>
        <v/>
      </c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44">
        <f t="shared" si="0"/>
        <v>0</v>
      </c>
    </row>
    <row r="46" spans="1:16">
      <c r="A46" s="44">
        <v>39</v>
      </c>
      <c r="B46" s="31"/>
      <c r="C46" s="31"/>
      <c r="D46" s="37" t="str">
        <f>IF(B46="","",申込用紙!$B$4)</f>
        <v/>
      </c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44">
        <f t="shared" si="0"/>
        <v>0</v>
      </c>
    </row>
    <row r="47" spans="1:16">
      <c r="A47" s="44">
        <v>40</v>
      </c>
      <c r="B47" s="31"/>
      <c r="C47" s="31"/>
      <c r="D47" s="37" t="str">
        <f>IF(B47="","",申込用紙!$B$4)</f>
        <v/>
      </c>
      <c r="E47" s="31"/>
      <c r="F47" s="32"/>
      <c r="G47" s="33"/>
      <c r="H47" s="32"/>
      <c r="I47" s="33"/>
      <c r="J47" s="32"/>
      <c r="K47" s="33"/>
      <c r="L47" s="32"/>
      <c r="M47" s="33"/>
      <c r="N47" s="32"/>
      <c r="O47" s="33"/>
      <c r="P47" s="44">
        <f t="shared" si="0"/>
        <v>0</v>
      </c>
    </row>
    <row r="48" spans="1:16">
      <c r="A48" s="44">
        <v>41</v>
      </c>
      <c r="B48" s="31"/>
      <c r="C48" s="31"/>
      <c r="D48" s="37" t="str">
        <f>IF(B48="","",申込用紙!$B$4)</f>
        <v/>
      </c>
      <c r="E48" s="31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44">
        <f t="shared" si="0"/>
        <v>0</v>
      </c>
    </row>
    <row r="49" spans="1:16">
      <c r="A49" s="44">
        <v>42</v>
      </c>
      <c r="B49" s="31"/>
      <c r="C49" s="31"/>
      <c r="D49" s="37" t="str">
        <f>IF(B49="","",申込用紙!$B$4)</f>
        <v/>
      </c>
      <c r="E49" s="31"/>
      <c r="F49" s="32"/>
      <c r="G49" s="33"/>
      <c r="H49" s="32"/>
      <c r="I49" s="33"/>
      <c r="J49" s="32"/>
      <c r="K49" s="33"/>
      <c r="L49" s="32"/>
      <c r="M49" s="33"/>
      <c r="N49" s="32"/>
      <c r="O49" s="33"/>
      <c r="P49" s="44">
        <f t="shared" si="0"/>
        <v>0</v>
      </c>
    </row>
    <row r="50" spans="1:16">
      <c r="A50" s="44">
        <v>43</v>
      </c>
      <c r="B50" s="31"/>
      <c r="C50" s="31"/>
      <c r="D50" s="37" t="str">
        <f>IF(B50="","",申込用紙!$B$4)</f>
        <v/>
      </c>
      <c r="E50" s="31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44">
        <f t="shared" si="0"/>
        <v>0</v>
      </c>
    </row>
    <row r="51" spans="1:16">
      <c r="A51" s="44">
        <v>44</v>
      </c>
      <c r="B51" s="31"/>
      <c r="C51" s="31"/>
      <c r="D51" s="37" t="str">
        <f>IF(B51="","",申込用紙!$B$4)</f>
        <v/>
      </c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44">
        <f t="shared" si="0"/>
        <v>0</v>
      </c>
    </row>
    <row r="52" spans="1:16">
      <c r="A52" s="44">
        <v>45</v>
      </c>
      <c r="B52" s="31"/>
      <c r="C52" s="31"/>
      <c r="D52" s="37" t="str">
        <f>IF(B52="","",申込用紙!$B$4)</f>
        <v/>
      </c>
      <c r="E52" s="31"/>
      <c r="F52" s="32"/>
      <c r="G52" s="33"/>
      <c r="H52" s="32"/>
      <c r="I52" s="33"/>
      <c r="J52" s="32"/>
      <c r="K52" s="33"/>
      <c r="L52" s="32"/>
      <c r="M52" s="33"/>
      <c r="N52" s="32"/>
      <c r="O52" s="33"/>
      <c r="P52" s="44">
        <f t="shared" si="0"/>
        <v>0</v>
      </c>
    </row>
    <row r="53" spans="1:16">
      <c r="A53" s="44">
        <v>46</v>
      </c>
      <c r="B53" s="31"/>
      <c r="C53" s="31"/>
      <c r="D53" s="37" t="str">
        <f>IF(B53="","",申込用紙!$B$4)</f>
        <v/>
      </c>
      <c r="E53" s="31"/>
      <c r="F53" s="32"/>
      <c r="G53" s="33"/>
      <c r="H53" s="32"/>
      <c r="I53" s="33"/>
      <c r="J53" s="32"/>
      <c r="K53" s="33"/>
      <c r="L53" s="32"/>
      <c r="M53" s="33"/>
      <c r="N53" s="32"/>
      <c r="O53" s="33"/>
      <c r="P53" s="44">
        <f t="shared" si="0"/>
        <v>0</v>
      </c>
    </row>
    <row r="54" spans="1:16">
      <c r="A54" s="44">
        <v>47</v>
      </c>
      <c r="B54" s="31"/>
      <c r="C54" s="31"/>
      <c r="D54" s="37" t="str">
        <f>IF(B54="","",申込用紙!$B$4)</f>
        <v/>
      </c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44">
        <f t="shared" si="0"/>
        <v>0</v>
      </c>
    </row>
    <row r="55" spans="1:16">
      <c r="A55" s="44">
        <v>48</v>
      </c>
      <c r="B55" s="31"/>
      <c r="C55" s="31"/>
      <c r="D55" s="37" t="str">
        <f>IF(B55="","",申込用紙!$B$4)</f>
        <v/>
      </c>
      <c r="E55" s="31"/>
      <c r="F55" s="32"/>
      <c r="G55" s="33"/>
      <c r="H55" s="32"/>
      <c r="I55" s="33"/>
      <c r="J55" s="32"/>
      <c r="K55" s="33"/>
      <c r="L55" s="32"/>
      <c r="M55" s="33"/>
      <c r="N55" s="32"/>
      <c r="O55" s="33"/>
      <c r="P55" s="44">
        <f t="shared" si="0"/>
        <v>0</v>
      </c>
    </row>
    <row r="56" spans="1:16">
      <c r="A56" s="44">
        <v>49</v>
      </c>
      <c r="B56" s="31"/>
      <c r="C56" s="31"/>
      <c r="D56" s="37" t="str">
        <f>IF(B56="","",申込用紙!$B$4)</f>
        <v/>
      </c>
      <c r="E56" s="31"/>
      <c r="F56" s="32"/>
      <c r="G56" s="33"/>
      <c r="H56" s="32"/>
      <c r="I56" s="33"/>
      <c r="J56" s="32"/>
      <c r="K56" s="33"/>
      <c r="L56" s="32"/>
      <c r="M56" s="33"/>
      <c r="N56" s="32"/>
      <c r="O56" s="33"/>
      <c r="P56" s="44">
        <f t="shared" si="0"/>
        <v>0</v>
      </c>
    </row>
    <row r="57" spans="1:16">
      <c r="A57" s="44">
        <v>50</v>
      </c>
      <c r="B57" s="31"/>
      <c r="C57" s="31"/>
      <c r="D57" s="37" t="str">
        <f>IF(B57="","",申込用紙!$B$4)</f>
        <v/>
      </c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44">
        <f t="shared" si="0"/>
        <v>0</v>
      </c>
    </row>
    <row r="58" spans="1:16">
      <c r="A58" s="44">
        <v>51</v>
      </c>
      <c r="B58" s="31"/>
      <c r="C58" s="31"/>
      <c r="D58" s="37" t="str">
        <f>IF(B58="","",申込用紙!$B$4)</f>
        <v/>
      </c>
      <c r="E58" s="31"/>
      <c r="F58" s="32"/>
      <c r="G58" s="33"/>
      <c r="H58" s="32"/>
      <c r="I58" s="33"/>
      <c r="J58" s="32"/>
      <c r="K58" s="33"/>
      <c r="L58" s="32"/>
      <c r="M58" s="33"/>
      <c r="N58" s="32"/>
      <c r="O58" s="33"/>
      <c r="P58" s="44">
        <f t="shared" si="0"/>
        <v>0</v>
      </c>
    </row>
    <row r="59" spans="1:16">
      <c r="A59" s="44">
        <v>52</v>
      </c>
      <c r="B59" s="31"/>
      <c r="C59" s="31"/>
      <c r="D59" s="37" t="str">
        <f>IF(B59="","",申込用紙!$B$4)</f>
        <v/>
      </c>
      <c r="E59" s="31"/>
      <c r="F59" s="32"/>
      <c r="G59" s="33"/>
      <c r="H59" s="32"/>
      <c r="I59" s="33"/>
      <c r="J59" s="32"/>
      <c r="K59" s="33"/>
      <c r="L59" s="32"/>
      <c r="M59" s="33"/>
      <c r="N59" s="32"/>
      <c r="O59" s="33"/>
      <c r="P59" s="44">
        <f t="shared" si="0"/>
        <v>0</v>
      </c>
    </row>
    <row r="60" spans="1:16">
      <c r="A60" s="44">
        <v>53</v>
      </c>
      <c r="B60" s="31"/>
      <c r="C60" s="31"/>
      <c r="D60" s="37" t="str">
        <f>IF(B60="","",申込用紙!$B$4)</f>
        <v/>
      </c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44">
        <f t="shared" si="0"/>
        <v>0</v>
      </c>
    </row>
    <row r="61" spans="1:16">
      <c r="A61" s="44">
        <v>54</v>
      </c>
      <c r="B61" s="31"/>
      <c r="C61" s="31"/>
      <c r="D61" s="37" t="str">
        <f>IF(B61="","",申込用紙!$B$4)</f>
        <v/>
      </c>
      <c r="E61" s="31"/>
      <c r="F61" s="32"/>
      <c r="G61" s="33"/>
      <c r="H61" s="32"/>
      <c r="I61" s="33"/>
      <c r="J61" s="32"/>
      <c r="K61" s="33"/>
      <c r="L61" s="32"/>
      <c r="M61" s="33"/>
      <c r="N61" s="32"/>
      <c r="O61" s="33"/>
      <c r="P61" s="44">
        <f t="shared" si="0"/>
        <v>0</v>
      </c>
    </row>
    <row r="62" spans="1:16">
      <c r="A62" s="44">
        <v>55</v>
      </c>
      <c r="B62" s="31"/>
      <c r="C62" s="31"/>
      <c r="D62" s="37" t="str">
        <f>IF(B62="","",申込用紙!$B$4)</f>
        <v/>
      </c>
      <c r="E62" s="31"/>
      <c r="F62" s="32"/>
      <c r="G62" s="33"/>
      <c r="H62" s="32"/>
      <c r="I62" s="33"/>
      <c r="J62" s="32"/>
      <c r="K62" s="33"/>
      <c r="L62" s="32"/>
      <c r="M62" s="33"/>
      <c r="N62" s="32"/>
      <c r="O62" s="33"/>
      <c r="P62" s="44">
        <f t="shared" si="0"/>
        <v>0</v>
      </c>
    </row>
    <row r="63" spans="1:16">
      <c r="A63" s="44">
        <v>56</v>
      </c>
      <c r="B63" s="31"/>
      <c r="C63" s="31"/>
      <c r="D63" s="37" t="str">
        <f>IF(B63="","",申込用紙!$B$4)</f>
        <v/>
      </c>
      <c r="E63" s="31"/>
      <c r="F63" s="32"/>
      <c r="G63" s="33"/>
      <c r="H63" s="32"/>
      <c r="I63" s="33"/>
      <c r="J63" s="32"/>
      <c r="K63" s="33"/>
      <c r="L63" s="32"/>
      <c r="M63" s="33"/>
      <c r="N63" s="32"/>
      <c r="O63" s="33"/>
      <c r="P63" s="44">
        <f t="shared" si="0"/>
        <v>0</v>
      </c>
    </row>
    <row r="64" spans="1:16">
      <c r="A64" s="44">
        <v>57</v>
      </c>
      <c r="B64" s="31"/>
      <c r="C64" s="31"/>
      <c r="D64" s="37" t="str">
        <f>IF(B64="","",申込用紙!$B$4)</f>
        <v/>
      </c>
      <c r="E64" s="31"/>
      <c r="F64" s="32"/>
      <c r="G64" s="33"/>
      <c r="H64" s="32"/>
      <c r="I64" s="33"/>
      <c r="J64" s="32"/>
      <c r="K64" s="33"/>
      <c r="L64" s="32"/>
      <c r="M64" s="33"/>
      <c r="N64" s="32"/>
      <c r="O64" s="33"/>
      <c r="P64" s="44">
        <f t="shared" si="0"/>
        <v>0</v>
      </c>
    </row>
    <row r="65" spans="1:16">
      <c r="A65" s="44">
        <v>58</v>
      </c>
      <c r="B65" s="31"/>
      <c r="C65" s="31"/>
      <c r="D65" s="37" t="str">
        <f>IF(B65="","",申込用紙!$B$4)</f>
        <v/>
      </c>
      <c r="E65" s="31"/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44">
        <f t="shared" si="0"/>
        <v>0</v>
      </c>
    </row>
    <row r="66" spans="1:16">
      <c r="A66" s="44">
        <v>59</v>
      </c>
      <c r="B66" s="31"/>
      <c r="C66" s="31"/>
      <c r="D66" s="37" t="str">
        <f>IF(B66="","",申込用紙!$B$4)</f>
        <v/>
      </c>
      <c r="E66" s="31"/>
      <c r="F66" s="32"/>
      <c r="G66" s="33"/>
      <c r="H66" s="32"/>
      <c r="I66" s="33"/>
      <c r="J66" s="32"/>
      <c r="K66" s="33"/>
      <c r="L66" s="32"/>
      <c r="M66" s="33"/>
      <c r="N66" s="32"/>
      <c r="O66" s="33"/>
      <c r="P66" s="44">
        <f t="shared" si="0"/>
        <v>0</v>
      </c>
    </row>
    <row r="67" spans="1:16">
      <c r="A67" s="44">
        <v>60</v>
      </c>
      <c r="B67" s="31"/>
      <c r="C67" s="31"/>
      <c r="D67" s="37" t="str">
        <f>IF(B67="","",申込用紙!$B$4)</f>
        <v/>
      </c>
      <c r="E67" s="31"/>
      <c r="F67" s="32"/>
      <c r="G67" s="33"/>
      <c r="H67" s="32"/>
      <c r="I67" s="33"/>
      <c r="J67" s="32"/>
      <c r="K67" s="33"/>
      <c r="L67" s="32"/>
      <c r="M67" s="33"/>
      <c r="N67" s="32"/>
      <c r="O67" s="33"/>
      <c r="P67" s="44">
        <f t="shared" si="0"/>
        <v>0</v>
      </c>
    </row>
    <row r="68" spans="1:16">
      <c r="A68" s="44">
        <v>61</v>
      </c>
      <c r="B68" s="31"/>
      <c r="C68" s="31"/>
      <c r="D68" s="37" t="str">
        <f>IF(B68="","",申込用紙!$B$4)</f>
        <v/>
      </c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44">
        <f t="shared" si="0"/>
        <v>0</v>
      </c>
    </row>
    <row r="69" spans="1:16">
      <c r="A69" s="44">
        <v>62</v>
      </c>
      <c r="B69" s="31"/>
      <c r="C69" s="31"/>
      <c r="D69" s="37" t="str">
        <f>IF(B69="","",申込用紙!$B$4)</f>
        <v/>
      </c>
      <c r="E69" s="31"/>
      <c r="F69" s="32"/>
      <c r="G69" s="33"/>
      <c r="H69" s="32"/>
      <c r="I69" s="33"/>
      <c r="J69" s="32"/>
      <c r="K69" s="33"/>
      <c r="L69" s="32"/>
      <c r="M69" s="33"/>
      <c r="N69" s="32"/>
      <c r="O69" s="33"/>
      <c r="P69" s="44">
        <f t="shared" si="0"/>
        <v>0</v>
      </c>
    </row>
    <row r="70" spans="1:16">
      <c r="A70" s="44">
        <v>63</v>
      </c>
      <c r="B70" s="31"/>
      <c r="C70" s="31"/>
      <c r="D70" s="37" t="str">
        <f>IF(B70="","",申込用紙!$B$4)</f>
        <v/>
      </c>
      <c r="E70" s="31"/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44">
        <f t="shared" si="0"/>
        <v>0</v>
      </c>
    </row>
    <row r="71" spans="1:16">
      <c r="A71" s="44">
        <v>64</v>
      </c>
      <c r="B71" s="31"/>
      <c r="C71" s="31"/>
      <c r="D71" s="37" t="str">
        <f>IF(B71="","",申込用紙!$B$4)</f>
        <v/>
      </c>
      <c r="E71" s="31"/>
      <c r="F71" s="32"/>
      <c r="G71" s="33"/>
      <c r="H71" s="32"/>
      <c r="I71" s="33"/>
      <c r="J71" s="32"/>
      <c r="K71" s="33"/>
      <c r="L71" s="32"/>
      <c r="M71" s="33"/>
      <c r="N71" s="32"/>
      <c r="O71" s="33"/>
      <c r="P71" s="44">
        <f t="shared" si="0"/>
        <v>0</v>
      </c>
    </row>
    <row r="72" spans="1:16">
      <c r="A72" s="44">
        <v>65</v>
      </c>
      <c r="B72" s="31"/>
      <c r="C72" s="31"/>
      <c r="D72" s="37" t="str">
        <f>IF(B72="","",申込用紙!$B$4)</f>
        <v/>
      </c>
      <c r="E72" s="31"/>
      <c r="F72" s="32"/>
      <c r="G72" s="33"/>
      <c r="H72" s="32"/>
      <c r="I72" s="33"/>
      <c r="J72" s="32"/>
      <c r="K72" s="33"/>
      <c r="L72" s="32"/>
      <c r="M72" s="33"/>
      <c r="N72" s="32"/>
      <c r="O72" s="33"/>
      <c r="P72" s="44">
        <f t="shared" ref="P72:P76" si="1">N72+L72+J72+H72+F72</f>
        <v>0</v>
      </c>
    </row>
    <row r="73" spans="1:16">
      <c r="A73" s="44">
        <v>66</v>
      </c>
      <c r="B73" s="31"/>
      <c r="C73" s="31"/>
      <c r="D73" s="37" t="str">
        <f>IF(B73="","",申込用紙!$B$4)</f>
        <v/>
      </c>
      <c r="E73" s="31"/>
      <c r="F73" s="32"/>
      <c r="G73" s="33"/>
      <c r="H73" s="32"/>
      <c r="I73" s="33"/>
      <c r="J73" s="32"/>
      <c r="K73" s="33"/>
      <c r="L73" s="32"/>
      <c r="M73" s="33"/>
      <c r="N73" s="32"/>
      <c r="O73" s="33"/>
      <c r="P73" s="44">
        <f t="shared" si="1"/>
        <v>0</v>
      </c>
    </row>
    <row r="74" spans="1:16">
      <c r="A74" s="44">
        <v>67</v>
      </c>
      <c r="B74" s="31"/>
      <c r="C74" s="31"/>
      <c r="D74" s="37" t="str">
        <f>IF(B74="","",申込用紙!$B$4)</f>
        <v/>
      </c>
      <c r="E74" s="31"/>
      <c r="F74" s="32"/>
      <c r="G74" s="33"/>
      <c r="H74" s="32"/>
      <c r="I74" s="33"/>
      <c r="J74" s="32"/>
      <c r="K74" s="33"/>
      <c r="L74" s="32"/>
      <c r="M74" s="33"/>
      <c r="N74" s="32"/>
      <c r="O74" s="33"/>
      <c r="P74" s="44">
        <f t="shared" si="1"/>
        <v>0</v>
      </c>
    </row>
    <row r="75" spans="1:16">
      <c r="A75" s="44">
        <v>68</v>
      </c>
      <c r="B75" s="31"/>
      <c r="C75" s="31"/>
      <c r="D75" s="37" t="str">
        <f>IF(B75="","",申込用紙!$B$4)</f>
        <v/>
      </c>
      <c r="E75" s="31"/>
      <c r="F75" s="32"/>
      <c r="G75" s="33"/>
      <c r="H75" s="32"/>
      <c r="I75" s="33"/>
      <c r="J75" s="32"/>
      <c r="K75" s="33"/>
      <c r="L75" s="32"/>
      <c r="M75" s="33"/>
      <c r="N75" s="32"/>
      <c r="O75" s="33"/>
      <c r="P75" s="44">
        <f t="shared" si="1"/>
        <v>0</v>
      </c>
    </row>
    <row r="76" spans="1:16">
      <c r="A76" s="44">
        <v>69</v>
      </c>
      <c r="B76" s="31"/>
      <c r="C76" s="31"/>
      <c r="D76" s="37" t="str">
        <f>IF(B76="","",申込用紙!$B$4)</f>
        <v/>
      </c>
      <c r="E76" s="31"/>
      <c r="F76" s="32"/>
      <c r="G76" s="33"/>
      <c r="H76" s="32"/>
      <c r="I76" s="33"/>
      <c r="J76" s="32"/>
      <c r="K76" s="33"/>
      <c r="L76" s="32"/>
      <c r="M76" s="33"/>
      <c r="N76" s="32"/>
      <c r="O76" s="33"/>
      <c r="P76" s="44">
        <f t="shared" si="1"/>
        <v>0</v>
      </c>
    </row>
    <row r="77" spans="1:16">
      <c r="A77" s="44">
        <v>70</v>
      </c>
      <c r="B77" s="31"/>
      <c r="C77" s="31"/>
      <c r="D77" s="37" t="str">
        <f>IF(B77="","",申込用紙!$B$4)</f>
        <v/>
      </c>
      <c r="E77" s="31"/>
      <c r="F77" s="32"/>
      <c r="G77" s="33"/>
      <c r="H77" s="32"/>
      <c r="I77" s="33"/>
      <c r="J77" s="32"/>
      <c r="K77" s="33"/>
      <c r="L77" s="32"/>
      <c r="M77" s="33"/>
      <c r="N77" s="32"/>
      <c r="O77" s="33"/>
      <c r="P77" s="44">
        <f>N77+L77+J77+H77+F77</f>
        <v>0</v>
      </c>
    </row>
    <row r="78" spans="1:16">
      <c r="A78" s="44">
        <v>71</v>
      </c>
      <c r="B78" s="31"/>
      <c r="C78" s="31"/>
      <c r="D78" s="37" t="str">
        <f>IF(B78="","",申込用紙!$B$4)</f>
        <v/>
      </c>
      <c r="E78" s="31"/>
      <c r="F78" s="32"/>
      <c r="G78" s="33"/>
      <c r="H78" s="32"/>
      <c r="I78" s="33"/>
      <c r="J78" s="32"/>
      <c r="K78" s="33"/>
      <c r="L78" s="32"/>
      <c r="M78" s="33"/>
      <c r="N78" s="32"/>
      <c r="O78" s="33"/>
      <c r="P78" s="44">
        <f t="shared" ref="P78:P106" si="2">N78+L78+J78+H78+F78</f>
        <v>0</v>
      </c>
    </row>
    <row r="79" spans="1:16">
      <c r="A79" s="44">
        <v>72</v>
      </c>
      <c r="B79" s="31"/>
      <c r="C79" s="31"/>
      <c r="D79" s="37" t="str">
        <f>IF(B79="","",申込用紙!$B$4)</f>
        <v/>
      </c>
      <c r="E79" s="31"/>
      <c r="F79" s="32"/>
      <c r="G79" s="33"/>
      <c r="H79" s="32"/>
      <c r="I79" s="33"/>
      <c r="J79" s="32"/>
      <c r="K79" s="33"/>
      <c r="L79" s="32"/>
      <c r="M79" s="33"/>
      <c r="N79" s="32"/>
      <c r="O79" s="33"/>
      <c r="P79" s="44">
        <f t="shared" si="2"/>
        <v>0</v>
      </c>
    </row>
    <row r="80" spans="1:16">
      <c r="A80" s="44">
        <v>73</v>
      </c>
      <c r="B80" s="31"/>
      <c r="C80" s="31"/>
      <c r="D80" s="37" t="str">
        <f>IF(B80="","",申込用紙!$B$4)</f>
        <v/>
      </c>
      <c r="E80" s="31"/>
      <c r="F80" s="32"/>
      <c r="G80" s="33"/>
      <c r="H80" s="32"/>
      <c r="I80" s="33"/>
      <c r="J80" s="32"/>
      <c r="K80" s="33"/>
      <c r="L80" s="32"/>
      <c r="M80" s="33"/>
      <c r="N80" s="32"/>
      <c r="O80" s="33"/>
      <c r="P80" s="44">
        <f t="shared" si="2"/>
        <v>0</v>
      </c>
    </row>
    <row r="81" spans="1:16">
      <c r="A81" s="44">
        <v>74</v>
      </c>
      <c r="B81" s="31"/>
      <c r="C81" s="31"/>
      <c r="D81" s="37" t="str">
        <f>IF(B81="","",申込用紙!$B$4)</f>
        <v/>
      </c>
      <c r="E81" s="31"/>
      <c r="F81" s="32"/>
      <c r="G81" s="33"/>
      <c r="H81" s="32"/>
      <c r="I81" s="33"/>
      <c r="J81" s="32"/>
      <c r="K81" s="33"/>
      <c r="L81" s="32"/>
      <c r="M81" s="33"/>
      <c r="N81" s="32"/>
      <c r="O81" s="33"/>
      <c r="P81" s="44">
        <f t="shared" si="2"/>
        <v>0</v>
      </c>
    </row>
    <row r="82" spans="1:16">
      <c r="A82" s="44">
        <v>75</v>
      </c>
      <c r="B82" s="31"/>
      <c r="C82" s="31"/>
      <c r="D82" s="37" t="str">
        <f>IF(B82="","",申込用紙!$B$4)</f>
        <v/>
      </c>
      <c r="E82" s="31"/>
      <c r="F82" s="32"/>
      <c r="G82" s="33"/>
      <c r="H82" s="32"/>
      <c r="I82" s="33"/>
      <c r="J82" s="32"/>
      <c r="K82" s="33"/>
      <c r="L82" s="32"/>
      <c r="M82" s="33"/>
      <c r="N82" s="32"/>
      <c r="O82" s="33"/>
      <c r="P82" s="44">
        <f t="shared" si="2"/>
        <v>0</v>
      </c>
    </row>
    <row r="83" spans="1:16">
      <c r="A83" s="44">
        <v>76</v>
      </c>
      <c r="B83" s="31"/>
      <c r="C83" s="31"/>
      <c r="D83" s="37" t="str">
        <f>IF(B83="","",申込用紙!$B$4)</f>
        <v/>
      </c>
      <c r="E83" s="31"/>
      <c r="F83" s="32"/>
      <c r="G83" s="33"/>
      <c r="H83" s="32"/>
      <c r="I83" s="33"/>
      <c r="J83" s="32"/>
      <c r="K83" s="33"/>
      <c r="L83" s="32"/>
      <c r="M83" s="33"/>
      <c r="N83" s="32"/>
      <c r="O83" s="33"/>
      <c r="P83" s="44">
        <f t="shared" si="2"/>
        <v>0</v>
      </c>
    </row>
    <row r="84" spans="1:16">
      <c r="A84" s="44">
        <v>77</v>
      </c>
      <c r="B84" s="31"/>
      <c r="C84" s="31"/>
      <c r="D84" s="37" t="str">
        <f>IF(B84="","",申込用紙!$B$4)</f>
        <v/>
      </c>
      <c r="E84" s="31"/>
      <c r="F84" s="32"/>
      <c r="G84" s="33"/>
      <c r="H84" s="32"/>
      <c r="I84" s="33"/>
      <c r="J84" s="32"/>
      <c r="K84" s="33"/>
      <c r="L84" s="32"/>
      <c r="M84" s="33"/>
      <c r="N84" s="32"/>
      <c r="O84" s="33"/>
      <c r="P84" s="44">
        <f t="shared" si="2"/>
        <v>0</v>
      </c>
    </row>
    <row r="85" spans="1:16">
      <c r="A85" s="44">
        <v>78</v>
      </c>
      <c r="B85" s="31"/>
      <c r="C85" s="31"/>
      <c r="D85" s="37" t="str">
        <f>IF(B85="","",申込用紙!$B$4)</f>
        <v/>
      </c>
      <c r="E85" s="31"/>
      <c r="F85" s="32"/>
      <c r="G85" s="33"/>
      <c r="H85" s="32"/>
      <c r="I85" s="33"/>
      <c r="J85" s="32"/>
      <c r="K85" s="33"/>
      <c r="L85" s="32"/>
      <c r="M85" s="33"/>
      <c r="N85" s="32"/>
      <c r="O85" s="33"/>
      <c r="P85" s="44">
        <f t="shared" si="2"/>
        <v>0</v>
      </c>
    </row>
    <row r="86" spans="1:16">
      <c r="A86" s="44">
        <v>79</v>
      </c>
      <c r="B86" s="31"/>
      <c r="C86" s="31"/>
      <c r="D86" s="37" t="str">
        <f>IF(B86="","",申込用紙!$B$4)</f>
        <v/>
      </c>
      <c r="E86" s="31"/>
      <c r="F86" s="32"/>
      <c r="G86" s="33"/>
      <c r="H86" s="32"/>
      <c r="I86" s="33"/>
      <c r="J86" s="32"/>
      <c r="K86" s="33"/>
      <c r="L86" s="32"/>
      <c r="M86" s="33"/>
      <c r="N86" s="32"/>
      <c r="O86" s="33"/>
      <c r="P86" s="44">
        <f t="shared" si="2"/>
        <v>0</v>
      </c>
    </row>
    <row r="87" spans="1:16">
      <c r="A87" s="44">
        <v>80</v>
      </c>
      <c r="B87" s="31"/>
      <c r="C87" s="31"/>
      <c r="D87" s="37" t="str">
        <f>IF(B87="","",申込用紙!$B$4)</f>
        <v/>
      </c>
      <c r="E87" s="31"/>
      <c r="F87" s="32"/>
      <c r="G87" s="33"/>
      <c r="H87" s="32"/>
      <c r="I87" s="33"/>
      <c r="J87" s="32"/>
      <c r="K87" s="33"/>
      <c r="L87" s="32"/>
      <c r="M87" s="33"/>
      <c r="N87" s="32"/>
      <c r="O87" s="33"/>
      <c r="P87" s="44">
        <f t="shared" si="2"/>
        <v>0</v>
      </c>
    </row>
    <row r="88" spans="1:16">
      <c r="A88" s="44">
        <v>81</v>
      </c>
      <c r="B88" s="31"/>
      <c r="C88" s="31"/>
      <c r="D88" s="37" t="str">
        <f>IF(B88="","",申込用紙!$B$4)</f>
        <v/>
      </c>
      <c r="E88" s="31"/>
      <c r="F88" s="32"/>
      <c r="G88" s="33"/>
      <c r="H88" s="32"/>
      <c r="I88" s="33"/>
      <c r="J88" s="32"/>
      <c r="K88" s="33"/>
      <c r="L88" s="32"/>
      <c r="M88" s="33"/>
      <c r="N88" s="32"/>
      <c r="O88" s="33"/>
      <c r="P88" s="44">
        <f t="shared" si="2"/>
        <v>0</v>
      </c>
    </row>
    <row r="89" spans="1:16">
      <c r="A89" s="44">
        <v>82</v>
      </c>
      <c r="B89" s="31"/>
      <c r="C89" s="31"/>
      <c r="D89" s="37" t="str">
        <f>IF(B89="","",申込用紙!$B$4)</f>
        <v/>
      </c>
      <c r="E89" s="31"/>
      <c r="F89" s="32"/>
      <c r="G89" s="33"/>
      <c r="H89" s="32"/>
      <c r="I89" s="33"/>
      <c r="J89" s="32"/>
      <c r="K89" s="33"/>
      <c r="L89" s="32"/>
      <c r="M89" s="33"/>
      <c r="N89" s="32"/>
      <c r="O89" s="33"/>
      <c r="P89" s="44">
        <f t="shared" si="2"/>
        <v>0</v>
      </c>
    </row>
    <row r="90" spans="1:16">
      <c r="A90" s="44">
        <v>83</v>
      </c>
      <c r="B90" s="31"/>
      <c r="C90" s="31"/>
      <c r="D90" s="37" t="str">
        <f>IF(B90="","",申込用紙!$B$4)</f>
        <v/>
      </c>
      <c r="E90" s="31"/>
      <c r="F90" s="32"/>
      <c r="G90" s="33"/>
      <c r="H90" s="32"/>
      <c r="I90" s="33"/>
      <c r="J90" s="32"/>
      <c r="K90" s="33"/>
      <c r="L90" s="32"/>
      <c r="M90" s="33"/>
      <c r="N90" s="32"/>
      <c r="O90" s="33"/>
      <c r="P90" s="44">
        <f t="shared" si="2"/>
        <v>0</v>
      </c>
    </row>
    <row r="91" spans="1:16">
      <c r="A91" s="44">
        <v>84</v>
      </c>
      <c r="B91" s="31"/>
      <c r="C91" s="31"/>
      <c r="D91" s="37" t="str">
        <f>IF(B91="","",申込用紙!$B$4)</f>
        <v/>
      </c>
      <c r="E91" s="31"/>
      <c r="F91" s="32"/>
      <c r="G91" s="33"/>
      <c r="H91" s="32"/>
      <c r="I91" s="33"/>
      <c r="J91" s="32"/>
      <c r="K91" s="33"/>
      <c r="L91" s="32"/>
      <c r="M91" s="33"/>
      <c r="N91" s="32"/>
      <c r="O91" s="33"/>
      <c r="P91" s="44">
        <f t="shared" si="2"/>
        <v>0</v>
      </c>
    </row>
    <row r="92" spans="1:16">
      <c r="A92" s="44">
        <v>85</v>
      </c>
      <c r="B92" s="31"/>
      <c r="C92" s="31"/>
      <c r="D92" s="37" t="str">
        <f>IF(B92="","",申込用紙!$B$4)</f>
        <v/>
      </c>
      <c r="E92" s="31"/>
      <c r="F92" s="32"/>
      <c r="G92" s="33"/>
      <c r="H92" s="32"/>
      <c r="I92" s="33"/>
      <c r="J92" s="32"/>
      <c r="K92" s="33"/>
      <c r="L92" s="32"/>
      <c r="M92" s="33"/>
      <c r="N92" s="32"/>
      <c r="O92" s="33"/>
      <c r="P92" s="44">
        <f t="shared" si="2"/>
        <v>0</v>
      </c>
    </row>
    <row r="93" spans="1:16">
      <c r="A93" s="44">
        <v>86</v>
      </c>
      <c r="B93" s="31"/>
      <c r="C93" s="31"/>
      <c r="D93" s="37" t="str">
        <f>IF(B93="","",申込用紙!$B$4)</f>
        <v/>
      </c>
      <c r="E93" s="31"/>
      <c r="F93" s="32"/>
      <c r="G93" s="33"/>
      <c r="H93" s="32"/>
      <c r="I93" s="33"/>
      <c r="J93" s="32"/>
      <c r="K93" s="33"/>
      <c r="L93" s="32"/>
      <c r="M93" s="33"/>
      <c r="N93" s="32"/>
      <c r="O93" s="33"/>
      <c r="P93" s="44">
        <f t="shared" si="2"/>
        <v>0</v>
      </c>
    </row>
    <row r="94" spans="1:16">
      <c r="A94" s="44">
        <v>87</v>
      </c>
      <c r="B94" s="31"/>
      <c r="C94" s="31"/>
      <c r="D94" s="37" t="str">
        <f>IF(B94="","",申込用紙!$B$4)</f>
        <v/>
      </c>
      <c r="E94" s="31"/>
      <c r="F94" s="32"/>
      <c r="G94" s="33"/>
      <c r="H94" s="32"/>
      <c r="I94" s="33"/>
      <c r="J94" s="32"/>
      <c r="K94" s="33"/>
      <c r="L94" s="32"/>
      <c r="M94" s="33"/>
      <c r="N94" s="32"/>
      <c r="O94" s="33"/>
      <c r="P94" s="44">
        <f t="shared" si="2"/>
        <v>0</v>
      </c>
    </row>
    <row r="95" spans="1:16">
      <c r="A95" s="44">
        <v>88</v>
      </c>
      <c r="B95" s="31"/>
      <c r="C95" s="31"/>
      <c r="D95" s="37" t="str">
        <f>IF(B95="","",申込用紙!$B$4)</f>
        <v/>
      </c>
      <c r="E95" s="31"/>
      <c r="F95" s="32"/>
      <c r="G95" s="33"/>
      <c r="H95" s="32"/>
      <c r="I95" s="33"/>
      <c r="J95" s="32"/>
      <c r="K95" s="33"/>
      <c r="L95" s="32"/>
      <c r="M95" s="33"/>
      <c r="N95" s="32"/>
      <c r="O95" s="33"/>
      <c r="P95" s="44">
        <f t="shared" si="2"/>
        <v>0</v>
      </c>
    </row>
    <row r="96" spans="1:16">
      <c r="A96" s="44">
        <v>89</v>
      </c>
      <c r="B96" s="31"/>
      <c r="C96" s="31"/>
      <c r="D96" s="37" t="str">
        <f>IF(B96="","",申込用紙!$B$4)</f>
        <v/>
      </c>
      <c r="E96" s="31"/>
      <c r="F96" s="32"/>
      <c r="G96" s="33"/>
      <c r="H96" s="32"/>
      <c r="I96" s="33"/>
      <c r="J96" s="32"/>
      <c r="K96" s="33"/>
      <c r="L96" s="32"/>
      <c r="M96" s="33"/>
      <c r="N96" s="32"/>
      <c r="O96" s="33"/>
      <c r="P96" s="44">
        <f t="shared" si="2"/>
        <v>0</v>
      </c>
    </row>
    <row r="97" spans="1:16">
      <c r="A97" s="44">
        <v>90</v>
      </c>
      <c r="B97" s="31"/>
      <c r="C97" s="31"/>
      <c r="D97" s="37" t="str">
        <f>IF(B97="","",申込用紙!$B$4)</f>
        <v/>
      </c>
      <c r="E97" s="31"/>
      <c r="F97" s="32"/>
      <c r="G97" s="33"/>
      <c r="H97" s="32"/>
      <c r="I97" s="33"/>
      <c r="J97" s="32"/>
      <c r="K97" s="33"/>
      <c r="L97" s="32"/>
      <c r="M97" s="33"/>
      <c r="N97" s="32"/>
      <c r="O97" s="33"/>
      <c r="P97" s="44">
        <f t="shared" si="2"/>
        <v>0</v>
      </c>
    </row>
    <row r="98" spans="1:16">
      <c r="A98" s="44">
        <v>91</v>
      </c>
      <c r="B98" s="31"/>
      <c r="C98" s="31"/>
      <c r="D98" s="37" t="str">
        <f>IF(B98="","",申込用紙!$B$4)</f>
        <v/>
      </c>
      <c r="E98" s="31"/>
      <c r="F98" s="32"/>
      <c r="G98" s="33"/>
      <c r="H98" s="32"/>
      <c r="I98" s="33"/>
      <c r="J98" s="32"/>
      <c r="K98" s="33"/>
      <c r="L98" s="32"/>
      <c r="M98" s="33"/>
      <c r="N98" s="32"/>
      <c r="O98" s="33"/>
      <c r="P98" s="44">
        <f t="shared" si="2"/>
        <v>0</v>
      </c>
    </row>
    <row r="99" spans="1:16">
      <c r="A99" s="44">
        <v>92</v>
      </c>
      <c r="B99" s="31"/>
      <c r="C99" s="31"/>
      <c r="D99" s="37" t="str">
        <f>IF(B99="","",申込用紙!$B$4)</f>
        <v/>
      </c>
      <c r="E99" s="31"/>
      <c r="F99" s="32"/>
      <c r="G99" s="33"/>
      <c r="H99" s="32"/>
      <c r="I99" s="33"/>
      <c r="J99" s="32"/>
      <c r="K99" s="33"/>
      <c r="L99" s="32"/>
      <c r="M99" s="33"/>
      <c r="N99" s="32"/>
      <c r="O99" s="33"/>
      <c r="P99" s="44">
        <f t="shared" si="2"/>
        <v>0</v>
      </c>
    </row>
    <row r="100" spans="1:16">
      <c r="A100" s="44">
        <v>93</v>
      </c>
      <c r="B100" s="31"/>
      <c r="C100" s="31"/>
      <c r="D100" s="37" t="str">
        <f>IF(B100="","",申込用紙!$B$4)</f>
        <v/>
      </c>
      <c r="E100" s="31"/>
      <c r="F100" s="32"/>
      <c r="G100" s="33"/>
      <c r="H100" s="32"/>
      <c r="I100" s="33"/>
      <c r="J100" s="32"/>
      <c r="K100" s="33"/>
      <c r="L100" s="32"/>
      <c r="M100" s="33"/>
      <c r="N100" s="32"/>
      <c r="O100" s="33"/>
      <c r="P100" s="44">
        <f t="shared" si="2"/>
        <v>0</v>
      </c>
    </row>
    <row r="101" spans="1:16">
      <c r="A101" s="44">
        <v>94</v>
      </c>
      <c r="B101" s="31"/>
      <c r="C101" s="31"/>
      <c r="D101" s="37" t="str">
        <f>IF(B101="","",申込用紙!$B$4)</f>
        <v/>
      </c>
      <c r="E101" s="31"/>
      <c r="F101" s="32"/>
      <c r="G101" s="33"/>
      <c r="H101" s="32"/>
      <c r="I101" s="33"/>
      <c r="J101" s="32"/>
      <c r="K101" s="33"/>
      <c r="L101" s="32"/>
      <c r="M101" s="33"/>
      <c r="N101" s="32"/>
      <c r="O101" s="33"/>
      <c r="P101" s="44">
        <f t="shared" si="2"/>
        <v>0</v>
      </c>
    </row>
    <row r="102" spans="1:16">
      <c r="A102" s="44">
        <v>95</v>
      </c>
      <c r="B102" s="31"/>
      <c r="C102" s="31"/>
      <c r="D102" s="37" t="str">
        <f>IF(B102="","",申込用紙!$B$4)</f>
        <v/>
      </c>
      <c r="E102" s="31"/>
      <c r="F102" s="32"/>
      <c r="G102" s="33"/>
      <c r="H102" s="32"/>
      <c r="I102" s="33"/>
      <c r="J102" s="32"/>
      <c r="K102" s="33"/>
      <c r="L102" s="32"/>
      <c r="M102" s="33"/>
      <c r="N102" s="32"/>
      <c r="O102" s="33"/>
      <c r="P102" s="44">
        <f t="shared" si="2"/>
        <v>0</v>
      </c>
    </row>
    <row r="103" spans="1:16">
      <c r="A103" s="44">
        <v>96</v>
      </c>
      <c r="B103" s="31"/>
      <c r="C103" s="31"/>
      <c r="D103" s="37" t="str">
        <f>IF(B103="","",申込用紙!$B$4)</f>
        <v/>
      </c>
      <c r="E103" s="31"/>
      <c r="F103" s="32"/>
      <c r="G103" s="33"/>
      <c r="H103" s="32"/>
      <c r="I103" s="33"/>
      <c r="J103" s="32"/>
      <c r="K103" s="33"/>
      <c r="L103" s="32"/>
      <c r="M103" s="33"/>
      <c r="N103" s="32"/>
      <c r="O103" s="33"/>
      <c r="P103" s="44">
        <f t="shared" si="2"/>
        <v>0</v>
      </c>
    </row>
    <row r="104" spans="1:16">
      <c r="A104" s="44">
        <v>97</v>
      </c>
      <c r="B104" s="31"/>
      <c r="C104" s="31"/>
      <c r="D104" s="37" t="str">
        <f>IF(B104="","",申込用紙!$B$4)</f>
        <v/>
      </c>
      <c r="E104" s="31"/>
      <c r="F104" s="32"/>
      <c r="G104" s="33"/>
      <c r="H104" s="32"/>
      <c r="I104" s="33"/>
      <c r="J104" s="32"/>
      <c r="K104" s="33"/>
      <c r="L104" s="32"/>
      <c r="M104" s="33"/>
      <c r="N104" s="32"/>
      <c r="O104" s="33"/>
      <c r="P104" s="44">
        <f t="shared" si="2"/>
        <v>0</v>
      </c>
    </row>
    <row r="105" spans="1:16">
      <c r="A105" s="44">
        <v>98</v>
      </c>
      <c r="B105" s="31"/>
      <c r="C105" s="31"/>
      <c r="D105" s="37" t="str">
        <f>IF(B105="","",申込用紙!$B$4)</f>
        <v/>
      </c>
      <c r="E105" s="31"/>
      <c r="F105" s="32"/>
      <c r="G105" s="33"/>
      <c r="H105" s="32"/>
      <c r="I105" s="33"/>
      <c r="J105" s="32"/>
      <c r="K105" s="33"/>
      <c r="L105" s="32"/>
      <c r="M105" s="33"/>
      <c r="N105" s="32"/>
      <c r="O105" s="33"/>
      <c r="P105" s="44">
        <f t="shared" si="2"/>
        <v>0</v>
      </c>
    </row>
    <row r="106" spans="1:16" ht="15" thickBot="1">
      <c r="A106" s="45">
        <v>99</v>
      </c>
      <c r="B106" s="34"/>
      <c r="C106" s="34"/>
      <c r="D106" s="38" t="str">
        <f>IF(B106="","",申込用紙!$B$4)</f>
        <v/>
      </c>
      <c r="E106" s="34"/>
      <c r="F106" s="35"/>
      <c r="G106" s="36"/>
      <c r="H106" s="35"/>
      <c r="I106" s="36"/>
      <c r="J106" s="35"/>
      <c r="K106" s="36"/>
      <c r="L106" s="35"/>
      <c r="M106" s="36"/>
      <c r="N106" s="35"/>
      <c r="O106" s="36"/>
      <c r="P106" s="45">
        <f t="shared" si="2"/>
        <v>0</v>
      </c>
    </row>
    <row r="107" spans="1:16" s="50" customFormat="1" ht="15" thickTop="1">
      <c r="A107" s="43"/>
      <c r="B107" s="39" t="s">
        <v>7</v>
      </c>
      <c r="C107" s="40">
        <f>99-COUNTBLANK(D8:D106)</f>
        <v>0</v>
      </c>
      <c r="D107" s="39"/>
      <c r="E107" s="122"/>
      <c r="F107" s="41">
        <f>SUM(F8:F106)</f>
        <v>0</v>
      </c>
      <c r="G107" s="42"/>
      <c r="H107" s="41">
        <f>SUM(H8:H106)</f>
        <v>0</v>
      </c>
      <c r="I107" s="42"/>
      <c r="J107" s="41">
        <f>SUM(J8:J106)</f>
        <v>0</v>
      </c>
      <c r="K107" s="42"/>
      <c r="L107" s="41">
        <f>SUM(L8:L106)</f>
        <v>0</v>
      </c>
      <c r="M107" s="42"/>
      <c r="N107" s="41">
        <f>SUM(N8:N106)</f>
        <v>0</v>
      </c>
      <c r="O107" s="42"/>
      <c r="P107" s="43">
        <f>SUM(P8:P106)</f>
        <v>0</v>
      </c>
    </row>
  </sheetData>
  <sheetProtection sheet="1" objects="1" scenarios="1"/>
  <mergeCells count="13">
    <mergeCell ref="P5:P6"/>
    <mergeCell ref="E5:E6"/>
    <mergeCell ref="I1:J1"/>
    <mergeCell ref="K1:O1"/>
    <mergeCell ref="F5:G5"/>
    <mergeCell ref="H5:I5"/>
    <mergeCell ref="J5:K5"/>
    <mergeCell ref="L5:M5"/>
    <mergeCell ref="B5:B6"/>
    <mergeCell ref="A5:A6"/>
    <mergeCell ref="C5:C6"/>
    <mergeCell ref="D5:D6"/>
    <mergeCell ref="N5:O5"/>
  </mergeCells>
  <phoneticPr fontId="2"/>
  <conditionalFormatting sqref="O7">
    <cfRule type="cellIs" dxfId="1" priority="3" stopIfTrue="1" operator="greaterThanOrEqual">
      <formula>1</formula>
    </cfRule>
  </conditionalFormatting>
  <dataValidations xWindow="393" yWindow="264" count="7">
    <dataValidation type="whole" allowBlank="1" showInputMessage="1" showErrorMessage="1" sqref="L7 J7 N7" xr:uid="{00000000-0002-0000-0100-000000000000}">
      <formula1>1</formula1>
      <formula2>1</formula2>
    </dataValidation>
    <dataValidation imeMode="disabled" allowBlank="1" showInputMessage="1" showErrorMessage="1" sqref="P5 N6 A6 F6 H6 J6 L6 B5:C5" xr:uid="{00000000-0002-0000-0100-000001000000}"/>
    <dataValidation imeMode="halfAlpha" allowBlank="1" showInputMessage="1" showErrorMessage="1" prompt="エントリータイムを記入_x000a_必ず『0:00.00』で記入" sqref="K7:K106 M7:M106 G7:G106 I7:I106 O7:O106" xr:uid="{00000000-0002-0000-0100-000002000000}"/>
    <dataValidation type="whole" imeMode="halfAlpha" allowBlank="1" showInputMessage="1" showErrorMessage="1" prompt="『1』を記入" sqref="F7:F106 H7:H106 J8:J106 L8:L106 N8:N106" xr:uid="{00000000-0002-0000-0100-000003000000}">
      <formula1>1</formula1>
      <formula2>1</formula2>
    </dataValidation>
    <dataValidation allowBlank="1" showInputMessage="1" showErrorMessage="1" prompt="苗字と名前の間は全角スペース" sqref="B7:B106" xr:uid="{00000000-0002-0000-0100-000004000000}"/>
    <dataValidation imeMode="halfKatakana" allowBlank="1" showInputMessage="1" showErrorMessage="1" prompt="苗字と名前の間は半角スペース" sqref="C7:C106" xr:uid="{00000000-0002-0000-0100-000005000000}"/>
    <dataValidation type="list" allowBlank="1" showInputMessage="1" showErrorMessage="1" sqref="E8:E106" xr:uid="{00000000-0002-0000-0100-000006000000}">
      <formula1>$V$7:$V$18</formula1>
    </dataValidation>
  </dataValidations>
  <pageMargins left="0.28000000000000003" right="0.46" top="0.25" bottom="1" header="0.17" footer="0.51200000000000001"/>
  <pageSetup paperSize="9" orientation="landscape" horizontalDpi="4294967293" verticalDpi="4294967293"/>
  <headerFooter alignWithMargins="0"/>
  <ignoredErrors>
    <ignoredError sqref="F10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4"/>
  </sheetPr>
  <dimension ref="A1:U107"/>
  <sheetViews>
    <sheetView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K1" sqref="K1:O1"/>
    </sheetView>
  </sheetViews>
  <sheetFormatPr baseColWidth="10" defaultColWidth="9" defaultRowHeight="14"/>
  <cols>
    <col min="1" max="1" width="3.6640625" style="50" customWidth="1"/>
    <col min="2" max="2" width="13.6640625" style="29" customWidth="1"/>
    <col min="3" max="3" width="12" style="29" customWidth="1"/>
    <col min="4" max="4" width="12" style="51" customWidth="1"/>
    <col min="5" max="5" width="4.83203125" style="51" bestFit="1" customWidth="1"/>
    <col min="6" max="6" width="5.6640625" style="28" customWidth="1"/>
    <col min="7" max="7" width="12" style="28" customWidth="1"/>
    <col min="8" max="8" width="5.6640625" style="28" customWidth="1"/>
    <col min="9" max="9" width="12" style="28" customWidth="1"/>
    <col min="10" max="10" width="5.6640625" style="28" customWidth="1"/>
    <col min="11" max="11" width="12" style="28" customWidth="1"/>
    <col min="12" max="12" width="5.6640625" style="28" customWidth="1"/>
    <col min="13" max="13" width="12" style="28" customWidth="1"/>
    <col min="14" max="14" width="5.6640625" style="28" customWidth="1"/>
    <col min="15" max="15" width="12" style="28" customWidth="1"/>
    <col min="16" max="16" width="6.6640625" style="50" customWidth="1"/>
    <col min="17" max="18" width="4.5" style="28" customWidth="1"/>
    <col min="19" max="21" width="4.5" style="28" hidden="1" customWidth="1"/>
    <col min="22" max="32" width="4.5" style="28" customWidth="1"/>
    <col min="33" max="16384" width="9" style="28"/>
  </cols>
  <sheetData>
    <row r="1" spans="1:20" s="50" customFormat="1" ht="17.25" customHeight="1" thickBot="1">
      <c r="A1" s="46" t="s">
        <v>71</v>
      </c>
      <c r="B1" s="47"/>
      <c r="C1" s="47"/>
      <c r="D1" s="47"/>
      <c r="E1" s="47"/>
      <c r="F1" s="49"/>
      <c r="G1" s="49"/>
      <c r="H1" s="49"/>
      <c r="I1" s="150" t="s">
        <v>49</v>
      </c>
      <c r="J1" s="150"/>
      <c r="K1" s="152" t="str">
        <f>IF(申込用紙!B3="","",申込用紙!B3)</f>
        <v/>
      </c>
      <c r="L1" s="152"/>
      <c r="M1" s="152"/>
      <c r="N1" s="152"/>
      <c r="O1" s="152"/>
      <c r="P1" s="49"/>
    </row>
    <row r="2" spans="1:20" s="50" customFormat="1" ht="3.75" customHeight="1">
      <c r="B2" s="51"/>
      <c r="C2" s="51"/>
      <c r="D2" s="51"/>
      <c r="E2" s="51"/>
    </row>
    <row r="3" spans="1:20" s="50" customFormat="1">
      <c r="A3" s="53" t="s">
        <v>8</v>
      </c>
      <c r="B3" s="54" t="s">
        <v>9</v>
      </c>
      <c r="C3" s="51"/>
      <c r="D3" s="51"/>
      <c r="E3" s="51"/>
    </row>
    <row r="4" spans="1:20" s="50" customFormat="1">
      <c r="B4" s="51"/>
      <c r="C4" s="51"/>
      <c r="D4" s="51"/>
      <c r="E4" s="51"/>
    </row>
    <row r="5" spans="1:20" s="55" customFormat="1" ht="13.5" customHeight="1">
      <c r="A5" s="158"/>
      <c r="B5" s="158" t="s">
        <v>0</v>
      </c>
      <c r="C5" s="158" t="s">
        <v>5</v>
      </c>
      <c r="D5" s="158" t="s">
        <v>48</v>
      </c>
      <c r="E5" s="156" t="s">
        <v>18</v>
      </c>
      <c r="F5" s="153" t="s">
        <v>40</v>
      </c>
      <c r="G5" s="154"/>
      <c r="H5" s="154" t="s">
        <v>41</v>
      </c>
      <c r="I5" s="154"/>
      <c r="J5" s="154" t="s">
        <v>42</v>
      </c>
      <c r="K5" s="154"/>
      <c r="L5" s="154" t="s">
        <v>43</v>
      </c>
      <c r="M5" s="155"/>
      <c r="N5" s="153" t="s">
        <v>44</v>
      </c>
      <c r="O5" s="154"/>
      <c r="P5" s="156" t="s">
        <v>1</v>
      </c>
    </row>
    <row r="6" spans="1:20" s="55" customFormat="1">
      <c r="A6" s="158"/>
      <c r="B6" s="158"/>
      <c r="C6" s="158"/>
      <c r="D6" s="158"/>
      <c r="E6" s="157"/>
      <c r="F6" s="68"/>
      <c r="G6" s="69" t="s">
        <v>27</v>
      </c>
      <c r="H6" s="70"/>
      <c r="I6" s="69" t="s">
        <v>27</v>
      </c>
      <c r="J6" s="70"/>
      <c r="K6" s="69" t="s">
        <v>27</v>
      </c>
      <c r="L6" s="70"/>
      <c r="M6" s="69" t="s">
        <v>27</v>
      </c>
      <c r="N6" s="70"/>
      <c r="O6" s="69" t="s">
        <v>27</v>
      </c>
      <c r="P6" s="157"/>
    </row>
    <row r="7" spans="1:20" s="50" customFormat="1">
      <c r="A7" s="59" t="s">
        <v>3</v>
      </c>
      <c r="B7" s="60" t="s">
        <v>4</v>
      </c>
      <c r="C7" s="60" t="s">
        <v>6</v>
      </c>
      <c r="D7" s="60"/>
      <c r="E7" s="121"/>
      <c r="F7" s="71">
        <v>1</v>
      </c>
      <c r="G7" s="72">
        <v>3.2986111111111107E-4</v>
      </c>
      <c r="H7" s="71"/>
      <c r="I7" s="72"/>
      <c r="J7" s="71"/>
      <c r="K7" s="72"/>
      <c r="L7" s="71"/>
      <c r="M7" s="72"/>
      <c r="N7" s="71"/>
      <c r="O7" s="72"/>
      <c r="P7" s="63">
        <f>N7+L7+J7+H7+F7</f>
        <v>1</v>
      </c>
    </row>
    <row r="8" spans="1:20">
      <c r="A8" s="44">
        <v>1</v>
      </c>
      <c r="B8" s="31"/>
      <c r="C8" s="31"/>
      <c r="D8" s="37" t="str">
        <f>IF(B8="","",申込用紙!$B$4)</f>
        <v/>
      </c>
      <c r="E8" s="31"/>
      <c r="F8" s="64"/>
      <c r="G8" s="65"/>
      <c r="H8" s="64"/>
      <c r="I8" s="65"/>
      <c r="J8" s="64"/>
      <c r="K8" s="65"/>
      <c r="L8" s="64"/>
      <c r="M8" s="65"/>
      <c r="N8" s="64"/>
      <c r="O8" s="65"/>
      <c r="P8" s="44">
        <f>N8+L8+J8+H8+F8</f>
        <v>0</v>
      </c>
      <c r="T8" s="28" t="s">
        <v>90</v>
      </c>
    </row>
    <row r="9" spans="1:20">
      <c r="A9" s="44">
        <v>2</v>
      </c>
      <c r="B9" s="31"/>
      <c r="C9" s="31"/>
      <c r="D9" s="37" t="str">
        <f>IF(B9="","",申込用紙!$B$4)</f>
        <v/>
      </c>
      <c r="E9" s="31"/>
      <c r="F9" s="64"/>
      <c r="G9" s="65"/>
      <c r="H9" s="64"/>
      <c r="I9" s="65"/>
      <c r="J9" s="64"/>
      <c r="K9" s="65"/>
      <c r="L9" s="64"/>
      <c r="M9" s="65"/>
      <c r="N9" s="64"/>
      <c r="O9" s="65"/>
      <c r="P9" s="44">
        <f t="shared" ref="P9:P72" si="0">N9+L9+J9+H9+F9</f>
        <v>0</v>
      </c>
      <c r="T9" s="28" t="s">
        <v>78</v>
      </c>
    </row>
    <row r="10" spans="1:20">
      <c r="A10" s="44">
        <v>3</v>
      </c>
      <c r="B10" s="31"/>
      <c r="C10" s="31"/>
      <c r="D10" s="37" t="str">
        <f>IF(B10="","",申込用紙!$B$4)</f>
        <v/>
      </c>
      <c r="E10" s="31"/>
      <c r="F10" s="64"/>
      <c r="G10" s="65"/>
      <c r="H10" s="64"/>
      <c r="I10" s="65"/>
      <c r="J10" s="64"/>
      <c r="K10" s="65"/>
      <c r="L10" s="64"/>
      <c r="M10" s="65"/>
      <c r="N10" s="64"/>
      <c r="O10" s="65"/>
      <c r="P10" s="44">
        <f t="shared" si="0"/>
        <v>0</v>
      </c>
      <c r="T10" s="28" t="s">
        <v>79</v>
      </c>
    </row>
    <row r="11" spans="1:20">
      <c r="A11" s="44">
        <v>4</v>
      </c>
      <c r="B11" s="31"/>
      <c r="C11" s="31"/>
      <c r="D11" s="37" t="str">
        <f>IF(B11="","",申込用紙!$B$4)</f>
        <v/>
      </c>
      <c r="E11" s="31"/>
      <c r="F11" s="64"/>
      <c r="G11" s="65"/>
      <c r="H11" s="64"/>
      <c r="I11" s="65"/>
      <c r="J11" s="64"/>
      <c r="K11" s="65"/>
      <c r="L11" s="64"/>
      <c r="M11" s="65"/>
      <c r="N11" s="64"/>
      <c r="O11" s="65"/>
      <c r="P11" s="44">
        <f t="shared" si="0"/>
        <v>0</v>
      </c>
      <c r="T11" s="28" t="s">
        <v>80</v>
      </c>
    </row>
    <row r="12" spans="1:20">
      <c r="A12" s="44">
        <v>5</v>
      </c>
      <c r="B12" s="31"/>
      <c r="C12" s="31"/>
      <c r="D12" s="37" t="str">
        <f>IF(B12="","",申込用紙!$B$4)</f>
        <v/>
      </c>
      <c r="E12" s="31"/>
      <c r="F12" s="64"/>
      <c r="G12" s="65"/>
      <c r="H12" s="64"/>
      <c r="I12" s="65"/>
      <c r="J12" s="64"/>
      <c r="K12" s="65"/>
      <c r="L12" s="64"/>
      <c r="M12" s="65"/>
      <c r="N12" s="64"/>
      <c r="O12" s="65"/>
      <c r="P12" s="44">
        <f t="shared" si="0"/>
        <v>0</v>
      </c>
      <c r="T12" s="28" t="s">
        <v>81</v>
      </c>
    </row>
    <row r="13" spans="1:20">
      <c r="A13" s="44">
        <v>6</v>
      </c>
      <c r="B13" s="31"/>
      <c r="C13" s="31"/>
      <c r="D13" s="37" t="str">
        <f>IF(B13="","",申込用紙!$B$4)</f>
        <v/>
      </c>
      <c r="E13" s="31"/>
      <c r="F13" s="64"/>
      <c r="G13" s="65"/>
      <c r="H13" s="64"/>
      <c r="I13" s="65"/>
      <c r="J13" s="64"/>
      <c r="K13" s="65"/>
      <c r="L13" s="64"/>
      <c r="M13" s="65"/>
      <c r="N13" s="64"/>
      <c r="O13" s="65"/>
      <c r="P13" s="44">
        <f t="shared" si="0"/>
        <v>0</v>
      </c>
      <c r="T13" s="28" t="s">
        <v>82</v>
      </c>
    </row>
    <row r="14" spans="1:20">
      <c r="A14" s="44">
        <v>7</v>
      </c>
      <c r="B14" s="31"/>
      <c r="C14" s="31"/>
      <c r="D14" s="37" t="str">
        <f>IF(B14="","",申込用紙!$B$4)</f>
        <v/>
      </c>
      <c r="E14" s="31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44">
        <f t="shared" si="0"/>
        <v>0</v>
      </c>
      <c r="T14" s="28" t="s">
        <v>83</v>
      </c>
    </row>
    <row r="15" spans="1:20">
      <c r="A15" s="44">
        <v>8</v>
      </c>
      <c r="B15" s="31"/>
      <c r="C15" s="31"/>
      <c r="D15" s="37" t="str">
        <f>IF(B15="","",申込用紙!$B$4)</f>
        <v/>
      </c>
      <c r="E15" s="31"/>
      <c r="F15" s="64"/>
      <c r="G15" s="65"/>
      <c r="H15" s="64"/>
      <c r="I15" s="65"/>
      <c r="J15" s="64"/>
      <c r="K15" s="65"/>
      <c r="L15" s="64"/>
      <c r="M15" s="65"/>
      <c r="N15" s="64"/>
      <c r="O15" s="65"/>
      <c r="P15" s="44">
        <f t="shared" si="0"/>
        <v>0</v>
      </c>
      <c r="T15" s="28" t="s">
        <v>84</v>
      </c>
    </row>
    <row r="16" spans="1:20">
      <c r="A16" s="44">
        <v>9</v>
      </c>
      <c r="B16" s="31"/>
      <c r="C16" s="31"/>
      <c r="D16" s="37" t="str">
        <f>IF(B16="","",申込用紙!$B$4)</f>
        <v/>
      </c>
      <c r="E16" s="31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44">
        <f t="shared" si="0"/>
        <v>0</v>
      </c>
      <c r="T16" s="28" t="s">
        <v>85</v>
      </c>
    </row>
    <row r="17" spans="1:20">
      <c r="A17" s="44">
        <v>10</v>
      </c>
      <c r="B17" s="31"/>
      <c r="C17" s="31"/>
      <c r="D17" s="37" t="str">
        <f>IF(B17="","",申込用紙!$B$4)</f>
        <v/>
      </c>
      <c r="E17" s="31"/>
      <c r="F17" s="64"/>
      <c r="G17" s="65"/>
      <c r="H17" s="64"/>
      <c r="I17" s="65"/>
      <c r="J17" s="64"/>
      <c r="K17" s="65"/>
      <c r="L17" s="64"/>
      <c r="M17" s="65"/>
      <c r="N17" s="64"/>
      <c r="O17" s="65"/>
      <c r="P17" s="44">
        <f t="shared" si="0"/>
        <v>0</v>
      </c>
      <c r="T17" s="28" t="s">
        <v>86</v>
      </c>
    </row>
    <row r="18" spans="1:20">
      <c r="A18" s="44">
        <v>11</v>
      </c>
      <c r="B18" s="31"/>
      <c r="C18" s="31"/>
      <c r="D18" s="37" t="str">
        <f>IF(B18="","",申込用紙!$B$4)</f>
        <v/>
      </c>
      <c r="E18" s="31"/>
      <c r="F18" s="64"/>
      <c r="G18" s="65"/>
      <c r="H18" s="64"/>
      <c r="I18" s="65"/>
      <c r="J18" s="64"/>
      <c r="K18" s="65"/>
      <c r="L18" s="64"/>
      <c r="M18" s="65"/>
      <c r="N18" s="64"/>
      <c r="O18" s="65"/>
      <c r="P18" s="44">
        <f t="shared" si="0"/>
        <v>0</v>
      </c>
      <c r="T18" s="28" t="s">
        <v>87</v>
      </c>
    </row>
    <row r="19" spans="1:20">
      <c r="A19" s="44">
        <v>12</v>
      </c>
      <c r="B19" s="31"/>
      <c r="C19" s="31"/>
      <c r="D19" s="37" t="str">
        <f>IF(B19="","",申込用紙!$B$4)</f>
        <v/>
      </c>
      <c r="E19" s="31"/>
      <c r="F19" s="64"/>
      <c r="G19" s="65"/>
      <c r="H19" s="64"/>
      <c r="I19" s="65"/>
      <c r="J19" s="64"/>
      <c r="K19" s="65"/>
      <c r="L19" s="64"/>
      <c r="M19" s="65"/>
      <c r="N19" s="64"/>
      <c r="O19" s="65"/>
      <c r="P19" s="44">
        <f t="shared" si="0"/>
        <v>0</v>
      </c>
      <c r="T19" s="28" t="s">
        <v>88</v>
      </c>
    </row>
    <row r="20" spans="1:20">
      <c r="A20" s="44">
        <v>13</v>
      </c>
      <c r="B20" s="31"/>
      <c r="C20" s="31"/>
      <c r="D20" s="37" t="str">
        <f>IF(B20="","",申込用紙!$B$4)</f>
        <v/>
      </c>
      <c r="E20" s="31"/>
      <c r="F20" s="64"/>
      <c r="G20" s="65"/>
      <c r="H20" s="64"/>
      <c r="I20" s="65"/>
      <c r="J20" s="64"/>
      <c r="K20" s="65"/>
      <c r="L20" s="64"/>
      <c r="M20" s="65"/>
      <c r="N20" s="64"/>
      <c r="O20" s="65"/>
      <c r="P20" s="44">
        <f t="shared" si="0"/>
        <v>0</v>
      </c>
    </row>
    <row r="21" spans="1:20">
      <c r="A21" s="44">
        <v>14</v>
      </c>
      <c r="B21" s="31"/>
      <c r="C21" s="31"/>
      <c r="D21" s="37" t="str">
        <f>IF(B21="","",申込用紙!$B$4)</f>
        <v/>
      </c>
      <c r="E21" s="31"/>
      <c r="F21" s="64"/>
      <c r="G21" s="65"/>
      <c r="H21" s="64"/>
      <c r="I21" s="65"/>
      <c r="J21" s="64"/>
      <c r="K21" s="65"/>
      <c r="L21" s="64"/>
      <c r="M21" s="65"/>
      <c r="N21" s="64"/>
      <c r="O21" s="65"/>
      <c r="P21" s="44">
        <f t="shared" si="0"/>
        <v>0</v>
      </c>
    </row>
    <row r="22" spans="1:20">
      <c r="A22" s="44">
        <v>15</v>
      </c>
      <c r="B22" s="31"/>
      <c r="C22" s="31"/>
      <c r="D22" s="37" t="str">
        <f>IF(B22="","",申込用紙!$B$4)</f>
        <v/>
      </c>
      <c r="E22" s="31"/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44">
        <f t="shared" si="0"/>
        <v>0</v>
      </c>
    </row>
    <row r="23" spans="1:20">
      <c r="A23" s="44">
        <v>16</v>
      </c>
      <c r="B23" s="31"/>
      <c r="C23" s="31"/>
      <c r="D23" s="37" t="str">
        <f>IF(B23="","",申込用紙!$B$4)</f>
        <v/>
      </c>
      <c r="E23" s="31"/>
      <c r="F23" s="64"/>
      <c r="G23" s="65"/>
      <c r="H23" s="64"/>
      <c r="I23" s="65"/>
      <c r="J23" s="64"/>
      <c r="K23" s="65"/>
      <c r="L23" s="64"/>
      <c r="M23" s="65"/>
      <c r="N23" s="64"/>
      <c r="O23" s="65"/>
      <c r="P23" s="44">
        <f t="shared" si="0"/>
        <v>0</v>
      </c>
    </row>
    <row r="24" spans="1:20">
      <c r="A24" s="44">
        <v>17</v>
      </c>
      <c r="B24" s="31"/>
      <c r="C24" s="31"/>
      <c r="D24" s="37" t="str">
        <f>IF(B24="","",申込用紙!$B$4)</f>
        <v/>
      </c>
      <c r="E24" s="31"/>
      <c r="F24" s="64"/>
      <c r="G24" s="65"/>
      <c r="H24" s="64"/>
      <c r="I24" s="65"/>
      <c r="J24" s="64"/>
      <c r="K24" s="65"/>
      <c r="L24" s="64"/>
      <c r="M24" s="65"/>
      <c r="N24" s="64"/>
      <c r="O24" s="65"/>
      <c r="P24" s="44">
        <f t="shared" si="0"/>
        <v>0</v>
      </c>
    </row>
    <row r="25" spans="1:20">
      <c r="A25" s="44">
        <v>18</v>
      </c>
      <c r="B25" s="31"/>
      <c r="C25" s="31"/>
      <c r="D25" s="37" t="str">
        <f>IF(B25="","",申込用紙!$B$4)</f>
        <v/>
      </c>
      <c r="E25" s="31"/>
      <c r="F25" s="64"/>
      <c r="G25" s="65"/>
      <c r="H25" s="64"/>
      <c r="I25" s="65"/>
      <c r="J25" s="64"/>
      <c r="K25" s="65"/>
      <c r="L25" s="64"/>
      <c r="M25" s="65"/>
      <c r="N25" s="64"/>
      <c r="O25" s="65"/>
      <c r="P25" s="44">
        <f t="shared" si="0"/>
        <v>0</v>
      </c>
    </row>
    <row r="26" spans="1:20">
      <c r="A26" s="44">
        <v>19</v>
      </c>
      <c r="B26" s="31"/>
      <c r="C26" s="31"/>
      <c r="D26" s="37" t="str">
        <f>IF(B26="","",申込用紙!$B$4)</f>
        <v/>
      </c>
      <c r="E26" s="31"/>
      <c r="F26" s="64"/>
      <c r="G26" s="65"/>
      <c r="H26" s="64"/>
      <c r="I26" s="65"/>
      <c r="J26" s="64"/>
      <c r="K26" s="65"/>
      <c r="L26" s="64"/>
      <c r="M26" s="65"/>
      <c r="N26" s="64"/>
      <c r="O26" s="65"/>
      <c r="P26" s="44">
        <f t="shared" si="0"/>
        <v>0</v>
      </c>
    </row>
    <row r="27" spans="1:20">
      <c r="A27" s="44">
        <v>20</v>
      </c>
      <c r="B27" s="31"/>
      <c r="C27" s="31"/>
      <c r="D27" s="37" t="str">
        <f>IF(B27="","",申込用紙!$B$4)</f>
        <v/>
      </c>
      <c r="E27" s="31"/>
      <c r="F27" s="64"/>
      <c r="G27" s="65"/>
      <c r="H27" s="64"/>
      <c r="I27" s="65"/>
      <c r="J27" s="64"/>
      <c r="K27" s="65"/>
      <c r="L27" s="64"/>
      <c r="M27" s="65"/>
      <c r="N27" s="64"/>
      <c r="O27" s="65"/>
      <c r="P27" s="44">
        <f t="shared" si="0"/>
        <v>0</v>
      </c>
    </row>
    <row r="28" spans="1:20">
      <c r="A28" s="44">
        <v>21</v>
      </c>
      <c r="B28" s="31"/>
      <c r="C28" s="31"/>
      <c r="D28" s="37" t="str">
        <f>IF(B28="","",申込用紙!$B$4)</f>
        <v/>
      </c>
      <c r="E28" s="31"/>
      <c r="F28" s="64"/>
      <c r="G28" s="65"/>
      <c r="H28" s="64"/>
      <c r="I28" s="65"/>
      <c r="J28" s="64"/>
      <c r="K28" s="65"/>
      <c r="L28" s="64"/>
      <c r="M28" s="65"/>
      <c r="N28" s="64"/>
      <c r="O28" s="65"/>
      <c r="P28" s="44">
        <f t="shared" si="0"/>
        <v>0</v>
      </c>
    </row>
    <row r="29" spans="1:20">
      <c r="A29" s="44">
        <v>22</v>
      </c>
      <c r="B29" s="31"/>
      <c r="C29" s="31"/>
      <c r="D29" s="37" t="str">
        <f>IF(B29="","",申込用紙!$B$4)</f>
        <v/>
      </c>
      <c r="E29" s="31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44">
        <f t="shared" si="0"/>
        <v>0</v>
      </c>
    </row>
    <row r="30" spans="1:20">
      <c r="A30" s="44">
        <v>23</v>
      </c>
      <c r="B30" s="31"/>
      <c r="C30" s="31"/>
      <c r="D30" s="37" t="str">
        <f>IF(B30="","",申込用紙!$B$4)</f>
        <v/>
      </c>
      <c r="E30" s="31"/>
      <c r="F30" s="64"/>
      <c r="G30" s="65"/>
      <c r="H30" s="64"/>
      <c r="I30" s="65"/>
      <c r="J30" s="64"/>
      <c r="K30" s="65"/>
      <c r="L30" s="64"/>
      <c r="M30" s="65"/>
      <c r="N30" s="64"/>
      <c r="O30" s="65"/>
      <c r="P30" s="44">
        <f t="shared" si="0"/>
        <v>0</v>
      </c>
    </row>
    <row r="31" spans="1:20">
      <c r="A31" s="44">
        <v>24</v>
      </c>
      <c r="B31" s="31"/>
      <c r="C31" s="31"/>
      <c r="D31" s="37" t="str">
        <f>IF(B31="","",申込用紙!$B$4)</f>
        <v/>
      </c>
      <c r="E31" s="31"/>
      <c r="F31" s="64"/>
      <c r="G31" s="65"/>
      <c r="H31" s="64"/>
      <c r="I31" s="65"/>
      <c r="J31" s="64"/>
      <c r="K31" s="65"/>
      <c r="L31" s="64"/>
      <c r="M31" s="65"/>
      <c r="N31" s="64"/>
      <c r="O31" s="65"/>
      <c r="P31" s="44">
        <f t="shared" si="0"/>
        <v>0</v>
      </c>
    </row>
    <row r="32" spans="1:20">
      <c r="A32" s="44">
        <v>25</v>
      </c>
      <c r="B32" s="31"/>
      <c r="C32" s="31"/>
      <c r="D32" s="37" t="str">
        <f>IF(B32="","",申込用紙!$B$4)</f>
        <v/>
      </c>
      <c r="E32" s="31"/>
      <c r="F32" s="64"/>
      <c r="G32" s="65"/>
      <c r="H32" s="64"/>
      <c r="I32" s="65"/>
      <c r="J32" s="64"/>
      <c r="K32" s="65"/>
      <c r="L32" s="64"/>
      <c r="M32" s="65"/>
      <c r="N32" s="64"/>
      <c r="O32" s="65"/>
      <c r="P32" s="44">
        <f t="shared" si="0"/>
        <v>0</v>
      </c>
    </row>
    <row r="33" spans="1:16">
      <c r="A33" s="44">
        <v>26</v>
      </c>
      <c r="B33" s="31"/>
      <c r="C33" s="31"/>
      <c r="D33" s="37" t="str">
        <f>IF(B33="","",申込用紙!$B$4)</f>
        <v/>
      </c>
      <c r="E33" s="31"/>
      <c r="F33" s="64"/>
      <c r="G33" s="65"/>
      <c r="H33" s="64"/>
      <c r="I33" s="65"/>
      <c r="J33" s="64"/>
      <c r="K33" s="65"/>
      <c r="L33" s="64"/>
      <c r="M33" s="65"/>
      <c r="N33" s="64"/>
      <c r="O33" s="65"/>
      <c r="P33" s="44">
        <f t="shared" si="0"/>
        <v>0</v>
      </c>
    </row>
    <row r="34" spans="1:16">
      <c r="A34" s="44">
        <v>27</v>
      </c>
      <c r="B34" s="31"/>
      <c r="C34" s="31"/>
      <c r="D34" s="37" t="str">
        <f>IF(B34="","",申込用紙!$B$4)</f>
        <v/>
      </c>
      <c r="E34" s="31"/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44">
        <f t="shared" si="0"/>
        <v>0</v>
      </c>
    </row>
    <row r="35" spans="1:16">
      <c r="A35" s="44">
        <v>28</v>
      </c>
      <c r="B35" s="31"/>
      <c r="C35" s="31"/>
      <c r="D35" s="37" t="str">
        <f>IF(B35="","",申込用紙!$B$4)</f>
        <v/>
      </c>
      <c r="E35" s="31"/>
      <c r="F35" s="64"/>
      <c r="G35" s="65"/>
      <c r="H35" s="64"/>
      <c r="I35" s="65"/>
      <c r="J35" s="64"/>
      <c r="K35" s="65"/>
      <c r="L35" s="64"/>
      <c r="M35" s="65"/>
      <c r="N35" s="64"/>
      <c r="O35" s="65"/>
      <c r="P35" s="44">
        <f t="shared" si="0"/>
        <v>0</v>
      </c>
    </row>
    <row r="36" spans="1:16">
      <c r="A36" s="44">
        <v>29</v>
      </c>
      <c r="B36" s="31"/>
      <c r="C36" s="31"/>
      <c r="D36" s="37" t="str">
        <f>IF(B36="","",申込用紙!$B$4)</f>
        <v/>
      </c>
      <c r="E36" s="31"/>
      <c r="F36" s="64"/>
      <c r="G36" s="65"/>
      <c r="H36" s="64"/>
      <c r="I36" s="65"/>
      <c r="J36" s="64"/>
      <c r="K36" s="65"/>
      <c r="L36" s="64"/>
      <c r="M36" s="65"/>
      <c r="N36" s="64"/>
      <c r="O36" s="65"/>
      <c r="P36" s="44">
        <f t="shared" si="0"/>
        <v>0</v>
      </c>
    </row>
    <row r="37" spans="1:16">
      <c r="A37" s="44">
        <v>30</v>
      </c>
      <c r="B37" s="31"/>
      <c r="C37" s="31"/>
      <c r="D37" s="37" t="str">
        <f>IF(B37="","",申込用紙!$B$4)</f>
        <v/>
      </c>
      <c r="E37" s="31"/>
      <c r="F37" s="64"/>
      <c r="G37" s="65"/>
      <c r="H37" s="64"/>
      <c r="I37" s="65"/>
      <c r="J37" s="64"/>
      <c r="K37" s="65"/>
      <c r="L37" s="64"/>
      <c r="M37" s="65"/>
      <c r="N37" s="64"/>
      <c r="O37" s="65"/>
      <c r="P37" s="44">
        <f t="shared" si="0"/>
        <v>0</v>
      </c>
    </row>
    <row r="38" spans="1:16">
      <c r="A38" s="44">
        <v>31</v>
      </c>
      <c r="B38" s="31"/>
      <c r="C38" s="31"/>
      <c r="D38" s="37" t="str">
        <f>IF(B38="","",申込用紙!$B$4)</f>
        <v/>
      </c>
      <c r="E38" s="31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44">
        <f t="shared" si="0"/>
        <v>0</v>
      </c>
    </row>
    <row r="39" spans="1:16">
      <c r="A39" s="44">
        <v>32</v>
      </c>
      <c r="B39" s="31"/>
      <c r="C39" s="31"/>
      <c r="D39" s="37" t="str">
        <f>IF(B39="","",申込用紙!$B$4)</f>
        <v/>
      </c>
      <c r="E39" s="31"/>
      <c r="F39" s="64"/>
      <c r="G39" s="65"/>
      <c r="H39" s="64"/>
      <c r="I39" s="65"/>
      <c r="J39" s="64"/>
      <c r="K39" s="65"/>
      <c r="L39" s="64"/>
      <c r="M39" s="65"/>
      <c r="N39" s="64"/>
      <c r="O39" s="65"/>
      <c r="P39" s="44">
        <f t="shared" si="0"/>
        <v>0</v>
      </c>
    </row>
    <row r="40" spans="1:16">
      <c r="A40" s="44">
        <v>33</v>
      </c>
      <c r="B40" s="31"/>
      <c r="C40" s="31"/>
      <c r="D40" s="37" t="str">
        <f>IF(B40="","",申込用紙!$B$4)</f>
        <v/>
      </c>
      <c r="E40" s="31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44">
        <f t="shared" si="0"/>
        <v>0</v>
      </c>
    </row>
    <row r="41" spans="1:16">
      <c r="A41" s="44">
        <v>34</v>
      </c>
      <c r="B41" s="31"/>
      <c r="C41" s="31"/>
      <c r="D41" s="37" t="str">
        <f>IF(B41="","",申込用紙!$B$4)</f>
        <v/>
      </c>
      <c r="E41" s="31"/>
      <c r="F41" s="64"/>
      <c r="G41" s="65"/>
      <c r="H41" s="64"/>
      <c r="I41" s="65"/>
      <c r="J41" s="64"/>
      <c r="K41" s="65"/>
      <c r="L41" s="64"/>
      <c r="M41" s="65"/>
      <c r="N41" s="64"/>
      <c r="O41" s="65"/>
      <c r="P41" s="44">
        <f t="shared" si="0"/>
        <v>0</v>
      </c>
    </row>
    <row r="42" spans="1:16">
      <c r="A42" s="44">
        <v>35</v>
      </c>
      <c r="B42" s="31"/>
      <c r="C42" s="31"/>
      <c r="D42" s="37" t="str">
        <f>IF(B42="","",申込用紙!$B$4)</f>
        <v/>
      </c>
      <c r="E42" s="31"/>
      <c r="F42" s="64"/>
      <c r="G42" s="65"/>
      <c r="H42" s="64"/>
      <c r="I42" s="65"/>
      <c r="J42" s="64"/>
      <c r="K42" s="65"/>
      <c r="L42" s="64"/>
      <c r="M42" s="65"/>
      <c r="N42" s="64"/>
      <c r="O42" s="65"/>
      <c r="P42" s="44">
        <f t="shared" si="0"/>
        <v>0</v>
      </c>
    </row>
    <row r="43" spans="1:16">
      <c r="A43" s="44">
        <v>36</v>
      </c>
      <c r="B43" s="31"/>
      <c r="C43" s="31"/>
      <c r="D43" s="37" t="str">
        <f>IF(B43="","",申込用紙!$B$4)</f>
        <v/>
      </c>
      <c r="E43" s="31"/>
      <c r="F43" s="64"/>
      <c r="G43" s="65"/>
      <c r="H43" s="64"/>
      <c r="I43" s="65"/>
      <c r="J43" s="64"/>
      <c r="K43" s="65"/>
      <c r="L43" s="64"/>
      <c r="M43" s="65"/>
      <c r="N43" s="64"/>
      <c r="O43" s="65"/>
      <c r="P43" s="44">
        <f t="shared" si="0"/>
        <v>0</v>
      </c>
    </row>
    <row r="44" spans="1:16">
      <c r="A44" s="44">
        <v>37</v>
      </c>
      <c r="B44" s="31"/>
      <c r="C44" s="31"/>
      <c r="D44" s="37" t="str">
        <f>IF(B44="","",申込用紙!$B$4)</f>
        <v/>
      </c>
      <c r="E44" s="31"/>
      <c r="F44" s="64"/>
      <c r="G44" s="65"/>
      <c r="H44" s="64"/>
      <c r="I44" s="65"/>
      <c r="J44" s="64"/>
      <c r="K44" s="65"/>
      <c r="L44" s="64"/>
      <c r="M44" s="65"/>
      <c r="N44" s="64"/>
      <c r="O44" s="65"/>
      <c r="P44" s="44">
        <f t="shared" si="0"/>
        <v>0</v>
      </c>
    </row>
    <row r="45" spans="1:16">
      <c r="A45" s="44">
        <v>38</v>
      </c>
      <c r="B45" s="31"/>
      <c r="C45" s="31"/>
      <c r="D45" s="37" t="str">
        <f>IF(B45="","",申込用紙!$B$4)</f>
        <v/>
      </c>
      <c r="E45" s="31"/>
      <c r="F45" s="64"/>
      <c r="G45" s="65"/>
      <c r="H45" s="64"/>
      <c r="I45" s="65"/>
      <c r="J45" s="64"/>
      <c r="K45" s="65"/>
      <c r="L45" s="64"/>
      <c r="M45" s="65"/>
      <c r="N45" s="64"/>
      <c r="O45" s="65"/>
      <c r="P45" s="44">
        <f t="shared" si="0"/>
        <v>0</v>
      </c>
    </row>
    <row r="46" spans="1:16">
      <c r="A46" s="44">
        <v>39</v>
      </c>
      <c r="B46" s="31"/>
      <c r="C46" s="31"/>
      <c r="D46" s="37" t="str">
        <f>IF(B46="","",申込用紙!$B$4)</f>
        <v/>
      </c>
      <c r="E46" s="31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44">
        <f t="shared" si="0"/>
        <v>0</v>
      </c>
    </row>
    <row r="47" spans="1:16">
      <c r="A47" s="44">
        <v>40</v>
      </c>
      <c r="B47" s="31"/>
      <c r="C47" s="31"/>
      <c r="D47" s="37" t="str">
        <f>IF(B47="","",申込用紙!$B$4)</f>
        <v/>
      </c>
      <c r="E47" s="31"/>
      <c r="F47" s="64"/>
      <c r="G47" s="65"/>
      <c r="H47" s="64"/>
      <c r="I47" s="65"/>
      <c r="J47" s="64"/>
      <c r="K47" s="65"/>
      <c r="L47" s="64"/>
      <c r="M47" s="65"/>
      <c r="N47" s="64"/>
      <c r="O47" s="65"/>
      <c r="P47" s="44">
        <f t="shared" si="0"/>
        <v>0</v>
      </c>
    </row>
    <row r="48" spans="1:16">
      <c r="A48" s="44">
        <v>41</v>
      </c>
      <c r="B48" s="31"/>
      <c r="C48" s="31"/>
      <c r="D48" s="37" t="str">
        <f>IF(B48="","",申込用紙!$B$4)</f>
        <v/>
      </c>
      <c r="E48" s="31"/>
      <c r="F48" s="64"/>
      <c r="G48" s="65"/>
      <c r="H48" s="64"/>
      <c r="I48" s="65"/>
      <c r="J48" s="64"/>
      <c r="K48" s="65"/>
      <c r="L48" s="64"/>
      <c r="M48" s="65"/>
      <c r="N48" s="64"/>
      <c r="O48" s="65"/>
      <c r="P48" s="44">
        <f t="shared" si="0"/>
        <v>0</v>
      </c>
    </row>
    <row r="49" spans="1:16">
      <c r="A49" s="44">
        <v>42</v>
      </c>
      <c r="B49" s="31"/>
      <c r="C49" s="31"/>
      <c r="D49" s="37" t="str">
        <f>IF(B49="","",申込用紙!$B$4)</f>
        <v/>
      </c>
      <c r="E49" s="31"/>
      <c r="F49" s="64"/>
      <c r="G49" s="65"/>
      <c r="H49" s="64"/>
      <c r="I49" s="65"/>
      <c r="J49" s="64"/>
      <c r="K49" s="65"/>
      <c r="L49" s="64"/>
      <c r="M49" s="65"/>
      <c r="N49" s="64"/>
      <c r="O49" s="65"/>
      <c r="P49" s="44">
        <f t="shared" si="0"/>
        <v>0</v>
      </c>
    </row>
    <row r="50" spans="1:16">
      <c r="A50" s="44">
        <v>43</v>
      </c>
      <c r="B50" s="31"/>
      <c r="C50" s="31"/>
      <c r="D50" s="37" t="str">
        <f>IF(B50="","",申込用紙!$B$4)</f>
        <v/>
      </c>
      <c r="E50" s="31"/>
      <c r="F50" s="64"/>
      <c r="G50" s="65"/>
      <c r="H50" s="64"/>
      <c r="I50" s="65"/>
      <c r="J50" s="64"/>
      <c r="K50" s="65"/>
      <c r="L50" s="64"/>
      <c r="M50" s="65"/>
      <c r="N50" s="64"/>
      <c r="O50" s="65"/>
      <c r="P50" s="44">
        <f t="shared" si="0"/>
        <v>0</v>
      </c>
    </row>
    <row r="51" spans="1:16">
      <c r="A51" s="44">
        <v>44</v>
      </c>
      <c r="B51" s="31"/>
      <c r="C51" s="31"/>
      <c r="D51" s="37" t="str">
        <f>IF(B51="","",申込用紙!$B$4)</f>
        <v/>
      </c>
      <c r="E51" s="31"/>
      <c r="F51" s="64"/>
      <c r="G51" s="65"/>
      <c r="H51" s="64"/>
      <c r="I51" s="65"/>
      <c r="J51" s="64"/>
      <c r="K51" s="65"/>
      <c r="L51" s="64"/>
      <c r="M51" s="65"/>
      <c r="N51" s="64"/>
      <c r="O51" s="65"/>
      <c r="P51" s="44">
        <f t="shared" si="0"/>
        <v>0</v>
      </c>
    </row>
    <row r="52" spans="1:16">
      <c r="A52" s="44">
        <v>45</v>
      </c>
      <c r="B52" s="31"/>
      <c r="C52" s="31"/>
      <c r="D52" s="37" t="str">
        <f>IF(B52="","",申込用紙!$B$4)</f>
        <v/>
      </c>
      <c r="E52" s="31"/>
      <c r="F52" s="64"/>
      <c r="G52" s="65"/>
      <c r="H52" s="64"/>
      <c r="I52" s="65"/>
      <c r="J52" s="64"/>
      <c r="K52" s="65"/>
      <c r="L52" s="64"/>
      <c r="M52" s="65"/>
      <c r="N52" s="64"/>
      <c r="O52" s="65"/>
      <c r="P52" s="44">
        <f t="shared" si="0"/>
        <v>0</v>
      </c>
    </row>
    <row r="53" spans="1:16">
      <c r="A53" s="44">
        <v>46</v>
      </c>
      <c r="B53" s="31"/>
      <c r="C53" s="31"/>
      <c r="D53" s="37" t="str">
        <f>IF(B53="","",申込用紙!$B$4)</f>
        <v/>
      </c>
      <c r="E53" s="31"/>
      <c r="F53" s="64"/>
      <c r="G53" s="65"/>
      <c r="H53" s="64"/>
      <c r="I53" s="65"/>
      <c r="J53" s="64"/>
      <c r="K53" s="65"/>
      <c r="L53" s="64"/>
      <c r="M53" s="65"/>
      <c r="N53" s="64"/>
      <c r="O53" s="65"/>
      <c r="P53" s="44">
        <f t="shared" si="0"/>
        <v>0</v>
      </c>
    </row>
    <row r="54" spans="1:16">
      <c r="A54" s="44">
        <v>47</v>
      </c>
      <c r="B54" s="31"/>
      <c r="C54" s="31"/>
      <c r="D54" s="37" t="str">
        <f>IF(B54="","",申込用紙!$B$4)</f>
        <v/>
      </c>
      <c r="E54" s="31"/>
      <c r="F54" s="64"/>
      <c r="G54" s="65"/>
      <c r="H54" s="64"/>
      <c r="I54" s="65"/>
      <c r="J54" s="64"/>
      <c r="K54" s="65"/>
      <c r="L54" s="64"/>
      <c r="M54" s="65"/>
      <c r="N54" s="64"/>
      <c r="O54" s="65"/>
      <c r="P54" s="44">
        <f t="shared" si="0"/>
        <v>0</v>
      </c>
    </row>
    <row r="55" spans="1:16">
      <c r="A55" s="44">
        <v>48</v>
      </c>
      <c r="B55" s="31"/>
      <c r="C55" s="31"/>
      <c r="D55" s="37" t="str">
        <f>IF(B55="","",申込用紙!$B$4)</f>
        <v/>
      </c>
      <c r="E55" s="31"/>
      <c r="F55" s="64"/>
      <c r="G55" s="65"/>
      <c r="H55" s="64"/>
      <c r="I55" s="65"/>
      <c r="J55" s="64"/>
      <c r="K55" s="65"/>
      <c r="L55" s="64"/>
      <c r="M55" s="65"/>
      <c r="N55" s="64"/>
      <c r="O55" s="65"/>
      <c r="P55" s="44">
        <f t="shared" si="0"/>
        <v>0</v>
      </c>
    </row>
    <row r="56" spans="1:16">
      <c r="A56" s="44">
        <v>49</v>
      </c>
      <c r="B56" s="31"/>
      <c r="C56" s="31"/>
      <c r="D56" s="37" t="str">
        <f>IF(B56="","",申込用紙!$B$4)</f>
        <v/>
      </c>
      <c r="E56" s="31"/>
      <c r="F56" s="64"/>
      <c r="G56" s="65"/>
      <c r="H56" s="64"/>
      <c r="I56" s="65"/>
      <c r="J56" s="64"/>
      <c r="K56" s="65"/>
      <c r="L56" s="64"/>
      <c r="M56" s="65"/>
      <c r="N56" s="64"/>
      <c r="O56" s="65"/>
      <c r="P56" s="44">
        <f t="shared" si="0"/>
        <v>0</v>
      </c>
    </row>
    <row r="57" spans="1:16">
      <c r="A57" s="44">
        <v>50</v>
      </c>
      <c r="B57" s="31"/>
      <c r="C57" s="31"/>
      <c r="D57" s="37" t="str">
        <f>IF(B57="","",申込用紙!$B$4)</f>
        <v/>
      </c>
      <c r="E57" s="31"/>
      <c r="F57" s="64"/>
      <c r="G57" s="65"/>
      <c r="H57" s="64"/>
      <c r="I57" s="65"/>
      <c r="J57" s="64"/>
      <c r="K57" s="65"/>
      <c r="L57" s="64"/>
      <c r="M57" s="65"/>
      <c r="N57" s="64"/>
      <c r="O57" s="65"/>
      <c r="P57" s="44">
        <f t="shared" si="0"/>
        <v>0</v>
      </c>
    </row>
    <row r="58" spans="1:16">
      <c r="A58" s="44">
        <v>51</v>
      </c>
      <c r="B58" s="31"/>
      <c r="C58" s="31"/>
      <c r="D58" s="37" t="str">
        <f>IF(B58="","",申込用紙!$B$4)</f>
        <v/>
      </c>
      <c r="E58" s="31"/>
      <c r="F58" s="64"/>
      <c r="G58" s="65"/>
      <c r="H58" s="64"/>
      <c r="I58" s="65"/>
      <c r="J58" s="64"/>
      <c r="K58" s="65"/>
      <c r="L58" s="64"/>
      <c r="M58" s="65"/>
      <c r="N58" s="64"/>
      <c r="O58" s="65"/>
      <c r="P58" s="44">
        <f t="shared" si="0"/>
        <v>0</v>
      </c>
    </row>
    <row r="59" spans="1:16">
      <c r="A59" s="44">
        <v>52</v>
      </c>
      <c r="B59" s="31"/>
      <c r="C59" s="31"/>
      <c r="D59" s="37" t="str">
        <f>IF(B59="","",申込用紙!$B$4)</f>
        <v/>
      </c>
      <c r="E59" s="31"/>
      <c r="F59" s="64"/>
      <c r="G59" s="65"/>
      <c r="H59" s="64"/>
      <c r="I59" s="65"/>
      <c r="J59" s="64"/>
      <c r="K59" s="65"/>
      <c r="L59" s="64"/>
      <c r="M59" s="65"/>
      <c r="N59" s="64"/>
      <c r="O59" s="65"/>
      <c r="P59" s="44">
        <f t="shared" si="0"/>
        <v>0</v>
      </c>
    </row>
    <row r="60" spans="1:16">
      <c r="A60" s="44">
        <v>53</v>
      </c>
      <c r="B60" s="31"/>
      <c r="C60" s="31"/>
      <c r="D60" s="37" t="str">
        <f>IF(B60="","",申込用紙!$B$4)</f>
        <v/>
      </c>
      <c r="E60" s="31"/>
      <c r="F60" s="64"/>
      <c r="G60" s="65"/>
      <c r="H60" s="64"/>
      <c r="I60" s="65"/>
      <c r="J60" s="64"/>
      <c r="K60" s="65"/>
      <c r="L60" s="64"/>
      <c r="M60" s="65"/>
      <c r="N60" s="64"/>
      <c r="O60" s="65"/>
      <c r="P60" s="44">
        <f t="shared" si="0"/>
        <v>0</v>
      </c>
    </row>
    <row r="61" spans="1:16">
      <c r="A61" s="44">
        <v>54</v>
      </c>
      <c r="B61" s="31"/>
      <c r="C61" s="31"/>
      <c r="D61" s="37" t="str">
        <f>IF(B61="","",申込用紙!$B$4)</f>
        <v/>
      </c>
      <c r="E61" s="31"/>
      <c r="F61" s="64"/>
      <c r="G61" s="65"/>
      <c r="H61" s="64"/>
      <c r="I61" s="65"/>
      <c r="J61" s="64"/>
      <c r="K61" s="65"/>
      <c r="L61" s="64"/>
      <c r="M61" s="65"/>
      <c r="N61" s="64"/>
      <c r="O61" s="65"/>
      <c r="P61" s="44">
        <f t="shared" si="0"/>
        <v>0</v>
      </c>
    </row>
    <row r="62" spans="1:16">
      <c r="A62" s="44">
        <v>55</v>
      </c>
      <c r="B62" s="31"/>
      <c r="C62" s="31"/>
      <c r="D62" s="37" t="str">
        <f>IF(B62="","",申込用紙!$B$4)</f>
        <v/>
      </c>
      <c r="E62" s="31"/>
      <c r="F62" s="64"/>
      <c r="G62" s="65"/>
      <c r="H62" s="64"/>
      <c r="I62" s="65"/>
      <c r="J62" s="64"/>
      <c r="K62" s="65"/>
      <c r="L62" s="64"/>
      <c r="M62" s="65"/>
      <c r="N62" s="64"/>
      <c r="O62" s="65"/>
      <c r="P62" s="44">
        <f t="shared" si="0"/>
        <v>0</v>
      </c>
    </row>
    <row r="63" spans="1:16">
      <c r="A63" s="44">
        <v>56</v>
      </c>
      <c r="B63" s="31"/>
      <c r="C63" s="31"/>
      <c r="D63" s="37" t="str">
        <f>IF(B63="","",申込用紙!$B$4)</f>
        <v/>
      </c>
      <c r="E63" s="31"/>
      <c r="F63" s="64"/>
      <c r="G63" s="65"/>
      <c r="H63" s="64"/>
      <c r="I63" s="65"/>
      <c r="J63" s="64"/>
      <c r="K63" s="65"/>
      <c r="L63" s="64"/>
      <c r="M63" s="65"/>
      <c r="N63" s="64"/>
      <c r="O63" s="65"/>
      <c r="P63" s="44">
        <f t="shared" si="0"/>
        <v>0</v>
      </c>
    </row>
    <row r="64" spans="1:16">
      <c r="A64" s="44">
        <v>57</v>
      </c>
      <c r="B64" s="31"/>
      <c r="C64" s="31"/>
      <c r="D64" s="37" t="str">
        <f>IF(B64="","",申込用紙!$B$4)</f>
        <v/>
      </c>
      <c r="E64" s="31"/>
      <c r="F64" s="64"/>
      <c r="G64" s="65"/>
      <c r="H64" s="64"/>
      <c r="I64" s="65"/>
      <c r="J64" s="64"/>
      <c r="K64" s="65"/>
      <c r="L64" s="64"/>
      <c r="M64" s="65"/>
      <c r="N64" s="64"/>
      <c r="O64" s="65"/>
      <c r="P64" s="44">
        <f t="shared" si="0"/>
        <v>0</v>
      </c>
    </row>
    <row r="65" spans="1:16">
      <c r="A65" s="44">
        <v>58</v>
      </c>
      <c r="B65" s="31"/>
      <c r="C65" s="31"/>
      <c r="D65" s="37" t="str">
        <f>IF(B65="","",申込用紙!$B$4)</f>
        <v/>
      </c>
      <c r="E65" s="31"/>
      <c r="F65" s="64"/>
      <c r="G65" s="65"/>
      <c r="H65" s="64"/>
      <c r="I65" s="65"/>
      <c r="J65" s="64"/>
      <c r="K65" s="65"/>
      <c r="L65" s="64"/>
      <c r="M65" s="65"/>
      <c r="N65" s="64"/>
      <c r="O65" s="65"/>
      <c r="P65" s="44">
        <f t="shared" si="0"/>
        <v>0</v>
      </c>
    </row>
    <row r="66" spans="1:16">
      <c r="A66" s="44">
        <v>59</v>
      </c>
      <c r="B66" s="31"/>
      <c r="C66" s="31"/>
      <c r="D66" s="37" t="str">
        <f>IF(B66="","",申込用紙!$B$4)</f>
        <v/>
      </c>
      <c r="E66" s="31"/>
      <c r="F66" s="64"/>
      <c r="G66" s="65"/>
      <c r="H66" s="64"/>
      <c r="I66" s="65"/>
      <c r="J66" s="64"/>
      <c r="K66" s="65"/>
      <c r="L66" s="64"/>
      <c r="M66" s="65"/>
      <c r="N66" s="64"/>
      <c r="O66" s="65"/>
      <c r="P66" s="44">
        <f t="shared" si="0"/>
        <v>0</v>
      </c>
    </row>
    <row r="67" spans="1:16">
      <c r="A67" s="44">
        <v>60</v>
      </c>
      <c r="B67" s="31"/>
      <c r="C67" s="31"/>
      <c r="D67" s="37" t="str">
        <f>IF(B67="","",申込用紙!$B$4)</f>
        <v/>
      </c>
      <c r="E67" s="31"/>
      <c r="F67" s="64"/>
      <c r="G67" s="65"/>
      <c r="H67" s="64"/>
      <c r="I67" s="65"/>
      <c r="J67" s="64"/>
      <c r="K67" s="65"/>
      <c r="L67" s="64"/>
      <c r="M67" s="65"/>
      <c r="N67" s="64"/>
      <c r="O67" s="65"/>
      <c r="P67" s="44">
        <f t="shared" si="0"/>
        <v>0</v>
      </c>
    </row>
    <row r="68" spans="1:16">
      <c r="A68" s="44">
        <v>61</v>
      </c>
      <c r="B68" s="31"/>
      <c r="C68" s="31"/>
      <c r="D68" s="37" t="str">
        <f>IF(B68="","",申込用紙!$B$4)</f>
        <v/>
      </c>
      <c r="E68" s="31"/>
      <c r="F68" s="64"/>
      <c r="G68" s="65"/>
      <c r="H68" s="64"/>
      <c r="I68" s="65"/>
      <c r="J68" s="64"/>
      <c r="K68" s="65"/>
      <c r="L68" s="64"/>
      <c r="M68" s="65"/>
      <c r="N68" s="64"/>
      <c r="O68" s="65"/>
      <c r="P68" s="44">
        <f t="shared" si="0"/>
        <v>0</v>
      </c>
    </row>
    <row r="69" spans="1:16">
      <c r="A69" s="44">
        <v>62</v>
      </c>
      <c r="B69" s="31"/>
      <c r="C69" s="31"/>
      <c r="D69" s="37" t="str">
        <f>IF(B69="","",申込用紙!$B$4)</f>
        <v/>
      </c>
      <c r="E69" s="31"/>
      <c r="F69" s="64"/>
      <c r="G69" s="65"/>
      <c r="H69" s="64"/>
      <c r="I69" s="65"/>
      <c r="J69" s="64"/>
      <c r="K69" s="65"/>
      <c r="L69" s="64"/>
      <c r="M69" s="65"/>
      <c r="N69" s="64"/>
      <c r="O69" s="65"/>
      <c r="P69" s="44">
        <f t="shared" si="0"/>
        <v>0</v>
      </c>
    </row>
    <row r="70" spans="1:16">
      <c r="A70" s="44">
        <v>63</v>
      </c>
      <c r="B70" s="31"/>
      <c r="C70" s="31"/>
      <c r="D70" s="37" t="str">
        <f>IF(B70="","",申込用紙!$B$4)</f>
        <v/>
      </c>
      <c r="E70" s="31"/>
      <c r="F70" s="64"/>
      <c r="G70" s="65"/>
      <c r="H70" s="64"/>
      <c r="I70" s="65"/>
      <c r="J70" s="64"/>
      <c r="K70" s="65"/>
      <c r="L70" s="64"/>
      <c r="M70" s="65"/>
      <c r="N70" s="64"/>
      <c r="O70" s="65"/>
      <c r="P70" s="44">
        <f t="shared" si="0"/>
        <v>0</v>
      </c>
    </row>
    <row r="71" spans="1:16">
      <c r="A71" s="44">
        <v>64</v>
      </c>
      <c r="B71" s="31"/>
      <c r="C71" s="31"/>
      <c r="D71" s="37" t="str">
        <f>IF(B71="","",申込用紙!$B$4)</f>
        <v/>
      </c>
      <c r="E71" s="31"/>
      <c r="F71" s="64"/>
      <c r="G71" s="65"/>
      <c r="H71" s="64"/>
      <c r="I71" s="65"/>
      <c r="J71" s="64"/>
      <c r="K71" s="65"/>
      <c r="L71" s="64"/>
      <c r="M71" s="65"/>
      <c r="N71" s="64"/>
      <c r="O71" s="65"/>
      <c r="P71" s="44">
        <f t="shared" si="0"/>
        <v>0</v>
      </c>
    </row>
    <row r="72" spans="1:16">
      <c r="A72" s="44">
        <v>65</v>
      </c>
      <c r="B72" s="31"/>
      <c r="C72" s="31"/>
      <c r="D72" s="37" t="str">
        <f>IF(B72="","",申込用紙!$B$4)</f>
        <v/>
      </c>
      <c r="E72" s="31"/>
      <c r="F72" s="64"/>
      <c r="G72" s="65"/>
      <c r="H72" s="64"/>
      <c r="I72" s="65"/>
      <c r="J72" s="64"/>
      <c r="K72" s="65"/>
      <c r="L72" s="64"/>
      <c r="M72" s="65"/>
      <c r="N72" s="64"/>
      <c r="O72" s="65"/>
      <c r="P72" s="44">
        <f t="shared" si="0"/>
        <v>0</v>
      </c>
    </row>
    <row r="73" spans="1:16">
      <c r="A73" s="44">
        <v>66</v>
      </c>
      <c r="B73" s="31"/>
      <c r="C73" s="31"/>
      <c r="D73" s="37" t="str">
        <f>IF(B73="","",申込用紙!$B$4)</f>
        <v/>
      </c>
      <c r="E73" s="31"/>
      <c r="F73" s="64"/>
      <c r="G73" s="65"/>
      <c r="H73" s="64"/>
      <c r="I73" s="65"/>
      <c r="J73" s="64"/>
      <c r="K73" s="65"/>
      <c r="L73" s="64"/>
      <c r="M73" s="65"/>
      <c r="N73" s="64"/>
      <c r="O73" s="65"/>
      <c r="P73" s="44">
        <f t="shared" ref="P73:P106" si="1">N73+L73+J73+H73+F73</f>
        <v>0</v>
      </c>
    </row>
    <row r="74" spans="1:16">
      <c r="A74" s="44">
        <v>67</v>
      </c>
      <c r="B74" s="31"/>
      <c r="C74" s="31"/>
      <c r="D74" s="37" t="str">
        <f>IF(B74="","",申込用紙!$B$4)</f>
        <v/>
      </c>
      <c r="E74" s="31"/>
      <c r="F74" s="64"/>
      <c r="G74" s="65"/>
      <c r="H74" s="64"/>
      <c r="I74" s="65"/>
      <c r="J74" s="64"/>
      <c r="K74" s="65"/>
      <c r="L74" s="64"/>
      <c r="M74" s="65"/>
      <c r="N74" s="64"/>
      <c r="O74" s="65"/>
      <c r="P74" s="44">
        <f t="shared" si="1"/>
        <v>0</v>
      </c>
    </row>
    <row r="75" spans="1:16">
      <c r="A75" s="44">
        <v>68</v>
      </c>
      <c r="B75" s="31"/>
      <c r="C75" s="31"/>
      <c r="D75" s="37" t="str">
        <f>IF(B75="","",申込用紙!$B$4)</f>
        <v/>
      </c>
      <c r="E75" s="31"/>
      <c r="F75" s="64"/>
      <c r="G75" s="65"/>
      <c r="H75" s="64"/>
      <c r="I75" s="65"/>
      <c r="J75" s="64"/>
      <c r="K75" s="65"/>
      <c r="L75" s="64"/>
      <c r="M75" s="65"/>
      <c r="N75" s="64"/>
      <c r="O75" s="65"/>
      <c r="P75" s="44">
        <f t="shared" si="1"/>
        <v>0</v>
      </c>
    </row>
    <row r="76" spans="1:16">
      <c r="A76" s="44">
        <v>69</v>
      </c>
      <c r="B76" s="31"/>
      <c r="C76" s="31"/>
      <c r="D76" s="37" t="str">
        <f>IF(B76="","",申込用紙!$B$4)</f>
        <v/>
      </c>
      <c r="E76" s="31"/>
      <c r="F76" s="64"/>
      <c r="G76" s="65"/>
      <c r="H76" s="64"/>
      <c r="I76" s="65"/>
      <c r="J76" s="64"/>
      <c r="K76" s="65"/>
      <c r="L76" s="64"/>
      <c r="M76" s="65"/>
      <c r="N76" s="64"/>
      <c r="O76" s="65"/>
      <c r="P76" s="44">
        <f t="shared" si="1"/>
        <v>0</v>
      </c>
    </row>
    <row r="77" spans="1:16">
      <c r="A77" s="44">
        <v>70</v>
      </c>
      <c r="B77" s="31"/>
      <c r="C77" s="31"/>
      <c r="D77" s="37" t="str">
        <f>IF(B77="","",申込用紙!$B$4)</f>
        <v/>
      </c>
      <c r="E77" s="31"/>
      <c r="F77" s="64"/>
      <c r="G77" s="65"/>
      <c r="H77" s="64"/>
      <c r="I77" s="65"/>
      <c r="J77" s="64"/>
      <c r="K77" s="65"/>
      <c r="L77" s="64"/>
      <c r="M77" s="65"/>
      <c r="N77" s="64"/>
      <c r="O77" s="65"/>
      <c r="P77" s="44">
        <f t="shared" si="1"/>
        <v>0</v>
      </c>
    </row>
    <row r="78" spans="1:16">
      <c r="A78" s="44">
        <v>71</v>
      </c>
      <c r="B78" s="31"/>
      <c r="C78" s="31"/>
      <c r="D78" s="37" t="str">
        <f>IF(B78="","",申込用紙!$B$4)</f>
        <v/>
      </c>
      <c r="E78" s="31"/>
      <c r="F78" s="64"/>
      <c r="G78" s="65"/>
      <c r="H78" s="64"/>
      <c r="I78" s="65"/>
      <c r="J78" s="64"/>
      <c r="K78" s="65"/>
      <c r="L78" s="64"/>
      <c r="M78" s="65"/>
      <c r="N78" s="64"/>
      <c r="O78" s="65"/>
      <c r="P78" s="44">
        <f t="shared" si="1"/>
        <v>0</v>
      </c>
    </row>
    <row r="79" spans="1:16">
      <c r="A79" s="44">
        <v>72</v>
      </c>
      <c r="B79" s="31"/>
      <c r="C79" s="31"/>
      <c r="D79" s="37" t="str">
        <f>IF(B79="","",申込用紙!$B$4)</f>
        <v/>
      </c>
      <c r="E79" s="31"/>
      <c r="F79" s="64"/>
      <c r="G79" s="65"/>
      <c r="H79" s="64"/>
      <c r="I79" s="65"/>
      <c r="J79" s="64"/>
      <c r="K79" s="65"/>
      <c r="L79" s="64"/>
      <c r="M79" s="65"/>
      <c r="N79" s="64"/>
      <c r="O79" s="65"/>
      <c r="P79" s="44">
        <f t="shared" si="1"/>
        <v>0</v>
      </c>
    </row>
    <row r="80" spans="1:16">
      <c r="A80" s="44">
        <v>73</v>
      </c>
      <c r="B80" s="31"/>
      <c r="C80" s="31"/>
      <c r="D80" s="37" t="str">
        <f>IF(B80="","",申込用紙!$B$4)</f>
        <v/>
      </c>
      <c r="E80" s="31"/>
      <c r="F80" s="64"/>
      <c r="G80" s="65"/>
      <c r="H80" s="64"/>
      <c r="I80" s="65"/>
      <c r="J80" s="64"/>
      <c r="K80" s="65"/>
      <c r="L80" s="64"/>
      <c r="M80" s="65"/>
      <c r="N80" s="64"/>
      <c r="O80" s="65"/>
      <c r="P80" s="44">
        <f t="shared" si="1"/>
        <v>0</v>
      </c>
    </row>
    <row r="81" spans="1:16">
      <c r="A81" s="44">
        <v>74</v>
      </c>
      <c r="B81" s="31"/>
      <c r="C81" s="31"/>
      <c r="D81" s="37" t="str">
        <f>IF(B81="","",申込用紙!$B$4)</f>
        <v/>
      </c>
      <c r="E81" s="31"/>
      <c r="F81" s="64"/>
      <c r="G81" s="65"/>
      <c r="H81" s="64"/>
      <c r="I81" s="65"/>
      <c r="J81" s="64"/>
      <c r="K81" s="65"/>
      <c r="L81" s="64"/>
      <c r="M81" s="65"/>
      <c r="N81" s="64"/>
      <c r="O81" s="65"/>
      <c r="P81" s="44">
        <f t="shared" si="1"/>
        <v>0</v>
      </c>
    </row>
    <row r="82" spans="1:16">
      <c r="A82" s="44">
        <v>75</v>
      </c>
      <c r="B82" s="31"/>
      <c r="C82" s="31"/>
      <c r="D82" s="37" t="str">
        <f>IF(B82="","",申込用紙!$B$4)</f>
        <v/>
      </c>
      <c r="E82" s="31"/>
      <c r="F82" s="64"/>
      <c r="G82" s="65"/>
      <c r="H82" s="64"/>
      <c r="I82" s="65"/>
      <c r="J82" s="64"/>
      <c r="K82" s="65"/>
      <c r="L82" s="64"/>
      <c r="M82" s="65"/>
      <c r="N82" s="64"/>
      <c r="O82" s="65"/>
      <c r="P82" s="44">
        <f t="shared" si="1"/>
        <v>0</v>
      </c>
    </row>
    <row r="83" spans="1:16">
      <c r="A83" s="44">
        <v>76</v>
      </c>
      <c r="B83" s="31"/>
      <c r="C83" s="31"/>
      <c r="D83" s="37" t="str">
        <f>IF(B83="","",申込用紙!$B$4)</f>
        <v/>
      </c>
      <c r="E83" s="31"/>
      <c r="F83" s="64"/>
      <c r="G83" s="65"/>
      <c r="H83" s="64"/>
      <c r="I83" s="65"/>
      <c r="J83" s="64"/>
      <c r="K83" s="65"/>
      <c r="L83" s="64"/>
      <c r="M83" s="65"/>
      <c r="N83" s="64"/>
      <c r="O83" s="65"/>
      <c r="P83" s="44">
        <f t="shared" si="1"/>
        <v>0</v>
      </c>
    </row>
    <row r="84" spans="1:16">
      <c r="A84" s="44">
        <v>77</v>
      </c>
      <c r="B84" s="31"/>
      <c r="C84" s="31"/>
      <c r="D84" s="37" t="str">
        <f>IF(B84="","",申込用紙!$B$4)</f>
        <v/>
      </c>
      <c r="E84" s="31"/>
      <c r="F84" s="64"/>
      <c r="G84" s="65"/>
      <c r="H84" s="64"/>
      <c r="I84" s="65"/>
      <c r="J84" s="64"/>
      <c r="K84" s="65"/>
      <c r="L84" s="64"/>
      <c r="M84" s="65"/>
      <c r="N84" s="64"/>
      <c r="O84" s="65"/>
      <c r="P84" s="44">
        <f t="shared" si="1"/>
        <v>0</v>
      </c>
    </row>
    <row r="85" spans="1:16">
      <c r="A85" s="44">
        <v>78</v>
      </c>
      <c r="B85" s="31"/>
      <c r="C85" s="31"/>
      <c r="D85" s="37" t="str">
        <f>IF(B85="","",申込用紙!$B$4)</f>
        <v/>
      </c>
      <c r="E85" s="31"/>
      <c r="F85" s="64"/>
      <c r="G85" s="65"/>
      <c r="H85" s="64"/>
      <c r="I85" s="65"/>
      <c r="J85" s="64"/>
      <c r="K85" s="65"/>
      <c r="L85" s="64"/>
      <c r="M85" s="65"/>
      <c r="N85" s="64"/>
      <c r="O85" s="65"/>
      <c r="P85" s="44">
        <f t="shared" si="1"/>
        <v>0</v>
      </c>
    </row>
    <row r="86" spans="1:16">
      <c r="A86" s="44">
        <v>79</v>
      </c>
      <c r="B86" s="31"/>
      <c r="C86" s="31"/>
      <c r="D86" s="37" t="str">
        <f>IF(B86="","",申込用紙!$B$4)</f>
        <v/>
      </c>
      <c r="E86" s="31"/>
      <c r="F86" s="64"/>
      <c r="G86" s="65"/>
      <c r="H86" s="64"/>
      <c r="I86" s="65"/>
      <c r="J86" s="64"/>
      <c r="K86" s="65"/>
      <c r="L86" s="64"/>
      <c r="M86" s="65"/>
      <c r="N86" s="64"/>
      <c r="O86" s="65"/>
      <c r="P86" s="44">
        <f t="shared" si="1"/>
        <v>0</v>
      </c>
    </row>
    <row r="87" spans="1:16">
      <c r="A87" s="44">
        <v>80</v>
      </c>
      <c r="B87" s="31"/>
      <c r="C87" s="31"/>
      <c r="D87" s="37" t="str">
        <f>IF(B87="","",申込用紙!$B$4)</f>
        <v/>
      </c>
      <c r="E87" s="31"/>
      <c r="F87" s="64"/>
      <c r="G87" s="65"/>
      <c r="H87" s="64"/>
      <c r="I87" s="65"/>
      <c r="J87" s="64"/>
      <c r="K87" s="65"/>
      <c r="L87" s="64"/>
      <c r="M87" s="65"/>
      <c r="N87" s="64"/>
      <c r="O87" s="65"/>
      <c r="P87" s="44">
        <f t="shared" si="1"/>
        <v>0</v>
      </c>
    </row>
    <row r="88" spans="1:16">
      <c r="A88" s="44">
        <v>81</v>
      </c>
      <c r="B88" s="31"/>
      <c r="C88" s="31"/>
      <c r="D88" s="37" t="str">
        <f>IF(B88="","",申込用紙!$B$4)</f>
        <v/>
      </c>
      <c r="E88" s="31"/>
      <c r="F88" s="64"/>
      <c r="G88" s="65"/>
      <c r="H88" s="64"/>
      <c r="I88" s="65"/>
      <c r="J88" s="64"/>
      <c r="K88" s="65"/>
      <c r="L88" s="64"/>
      <c r="M88" s="65"/>
      <c r="N88" s="64"/>
      <c r="O88" s="65"/>
      <c r="P88" s="44">
        <f t="shared" si="1"/>
        <v>0</v>
      </c>
    </row>
    <row r="89" spans="1:16">
      <c r="A89" s="44">
        <v>82</v>
      </c>
      <c r="B89" s="31"/>
      <c r="C89" s="31"/>
      <c r="D89" s="37" t="str">
        <f>IF(B89="","",申込用紙!$B$4)</f>
        <v/>
      </c>
      <c r="E89" s="31"/>
      <c r="F89" s="64"/>
      <c r="G89" s="65"/>
      <c r="H89" s="64"/>
      <c r="I89" s="65"/>
      <c r="J89" s="64"/>
      <c r="K89" s="65"/>
      <c r="L89" s="64"/>
      <c r="M89" s="65"/>
      <c r="N89" s="64"/>
      <c r="O89" s="65"/>
      <c r="P89" s="44">
        <f t="shared" si="1"/>
        <v>0</v>
      </c>
    </row>
    <row r="90" spans="1:16">
      <c r="A90" s="44">
        <v>83</v>
      </c>
      <c r="B90" s="31"/>
      <c r="C90" s="31"/>
      <c r="D90" s="37" t="str">
        <f>IF(B90="","",申込用紙!$B$4)</f>
        <v/>
      </c>
      <c r="E90" s="31"/>
      <c r="F90" s="64"/>
      <c r="G90" s="65"/>
      <c r="H90" s="64"/>
      <c r="I90" s="65"/>
      <c r="J90" s="64"/>
      <c r="K90" s="65"/>
      <c r="L90" s="64"/>
      <c r="M90" s="65"/>
      <c r="N90" s="64"/>
      <c r="O90" s="65"/>
      <c r="P90" s="44">
        <f t="shared" si="1"/>
        <v>0</v>
      </c>
    </row>
    <row r="91" spans="1:16">
      <c r="A91" s="44">
        <v>84</v>
      </c>
      <c r="B91" s="31"/>
      <c r="C91" s="31"/>
      <c r="D91" s="37" t="str">
        <f>IF(B91="","",申込用紙!$B$4)</f>
        <v/>
      </c>
      <c r="E91" s="31"/>
      <c r="F91" s="64"/>
      <c r="G91" s="65"/>
      <c r="H91" s="64"/>
      <c r="I91" s="65"/>
      <c r="J91" s="64"/>
      <c r="K91" s="65"/>
      <c r="L91" s="64"/>
      <c r="M91" s="65"/>
      <c r="N91" s="64"/>
      <c r="O91" s="65"/>
      <c r="P91" s="44">
        <f t="shared" si="1"/>
        <v>0</v>
      </c>
    </row>
    <row r="92" spans="1:16">
      <c r="A92" s="44">
        <v>85</v>
      </c>
      <c r="B92" s="31"/>
      <c r="C92" s="31"/>
      <c r="D92" s="37" t="str">
        <f>IF(B92="","",申込用紙!$B$4)</f>
        <v/>
      </c>
      <c r="E92" s="31"/>
      <c r="F92" s="64"/>
      <c r="G92" s="65"/>
      <c r="H92" s="64"/>
      <c r="I92" s="65"/>
      <c r="J92" s="64"/>
      <c r="K92" s="65"/>
      <c r="L92" s="64"/>
      <c r="M92" s="65"/>
      <c r="N92" s="64"/>
      <c r="O92" s="65"/>
      <c r="P92" s="44">
        <f t="shared" si="1"/>
        <v>0</v>
      </c>
    </row>
    <row r="93" spans="1:16">
      <c r="A93" s="44">
        <v>86</v>
      </c>
      <c r="B93" s="31"/>
      <c r="C93" s="31"/>
      <c r="D93" s="37" t="str">
        <f>IF(B93="","",申込用紙!$B$4)</f>
        <v/>
      </c>
      <c r="E93" s="31"/>
      <c r="F93" s="64"/>
      <c r="G93" s="65"/>
      <c r="H93" s="64"/>
      <c r="I93" s="65"/>
      <c r="J93" s="64"/>
      <c r="K93" s="65"/>
      <c r="L93" s="64"/>
      <c r="M93" s="65"/>
      <c r="N93" s="64"/>
      <c r="O93" s="65"/>
      <c r="P93" s="44">
        <f t="shared" si="1"/>
        <v>0</v>
      </c>
    </row>
    <row r="94" spans="1:16">
      <c r="A94" s="44">
        <v>87</v>
      </c>
      <c r="B94" s="31"/>
      <c r="C94" s="31"/>
      <c r="D94" s="37" t="str">
        <f>IF(B94="","",申込用紙!$B$4)</f>
        <v/>
      </c>
      <c r="E94" s="31"/>
      <c r="F94" s="64"/>
      <c r="G94" s="65"/>
      <c r="H94" s="64"/>
      <c r="I94" s="65"/>
      <c r="J94" s="64"/>
      <c r="K94" s="65"/>
      <c r="L94" s="64"/>
      <c r="M94" s="65"/>
      <c r="N94" s="64"/>
      <c r="O94" s="65"/>
      <c r="P94" s="44">
        <f t="shared" si="1"/>
        <v>0</v>
      </c>
    </row>
    <row r="95" spans="1:16">
      <c r="A95" s="44">
        <v>88</v>
      </c>
      <c r="B95" s="31"/>
      <c r="C95" s="31"/>
      <c r="D95" s="37" t="str">
        <f>IF(B95="","",申込用紙!$B$4)</f>
        <v/>
      </c>
      <c r="E95" s="31"/>
      <c r="F95" s="64"/>
      <c r="G95" s="65"/>
      <c r="H95" s="64"/>
      <c r="I95" s="65"/>
      <c r="J95" s="64"/>
      <c r="K95" s="65"/>
      <c r="L95" s="64"/>
      <c r="M95" s="65"/>
      <c r="N95" s="64"/>
      <c r="O95" s="65"/>
      <c r="P95" s="44">
        <f t="shared" si="1"/>
        <v>0</v>
      </c>
    </row>
    <row r="96" spans="1:16">
      <c r="A96" s="44">
        <v>89</v>
      </c>
      <c r="B96" s="31"/>
      <c r="C96" s="31"/>
      <c r="D96" s="37" t="str">
        <f>IF(B96="","",申込用紙!$B$4)</f>
        <v/>
      </c>
      <c r="E96" s="31"/>
      <c r="F96" s="64"/>
      <c r="G96" s="65"/>
      <c r="H96" s="64"/>
      <c r="I96" s="65"/>
      <c r="J96" s="64"/>
      <c r="K96" s="65"/>
      <c r="L96" s="64"/>
      <c r="M96" s="65"/>
      <c r="N96" s="64"/>
      <c r="O96" s="65"/>
      <c r="P96" s="44">
        <f t="shared" si="1"/>
        <v>0</v>
      </c>
    </row>
    <row r="97" spans="1:16">
      <c r="A97" s="44">
        <v>90</v>
      </c>
      <c r="B97" s="31"/>
      <c r="C97" s="31"/>
      <c r="D97" s="37" t="str">
        <f>IF(B97="","",申込用紙!$B$4)</f>
        <v/>
      </c>
      <c r="E97" s="31"/>
      <c r="F97" s="64"/>
      <c r="G97" s="65"/>
      <c r="H97" s="64"/>
      <c r="I97" s="65"/>
      <c r="J97" s="64"/>
      <c r="K97" s="65"/>
      <c r="L97" s="64"/>
      <c r="M97" s="65"/>
      <c r="N97" s="64"/>
      <c r="O97" s="65"/>
      <c r="P97" s="44">
        <f t="shared" si="1"/>
        <v>0</v>
      </c>
    </row>
    <row r="98" spans="1:16">
      <c r="A98" s="44">
        <v>91</v>
      </c>
      <c r="B98" s="31"/>
      <c r="C98" s="31"/>
      <c r="D98" s="37" t="str">
        <f>IF(B98="","",申込用紙!$B$4)</f>
        <v/>
      </c>
      <c r="E98" s="31"/>
      <c r="F98" s="64"/>
      <c r="G98" s="65"/>
      <c r="H98" s="64"/>
      <c r="I98" s="65"/>
      <c r="J98" s="64"/>
      <c r="K98" s="65"/>
      <c r="L98" s="64"/>
      <c r="M98" s="65"/>
      <c r="N98" s="64"/>
      <c r="O98" s="65"/>
      <c r="P98" s="44">
        <f t="shared" si="1"/>
        <v>0</v>
      </c>
    </row>
    <row r="99" spans="1:16">
      <c r="A99" s="44">
        <v>92</v>
      </c>
      <c r="B99" s="31"/>
      <c r="C99" s="31"/>
      <c r="D99" s="37" t="str">
        <f>IF(B99="","",申込用紙!$B$4)</f>
        <v/>
      </c>
      <c r="E99" s="31"/>
      <c r="F99" s="64"/>
      <c r="G99" s="65"/>
      <c r="H99" s="64"/>
      <c r="I99" s="65"/>
      <c r="J99" s="64"/>
      <c r="K99" s="65"/>
      <c r="L99" s="64"/>
      <c r="M99" s="65"/>
      <c r="N99" s="64"/>
      <c r="O99" s="65"/>
      <c r="P99" s="44">
        <f t="shared" si="1"/>
        <v>0</v>
      </c>
    </row>
    <row r="100" spans="1:16">
      <c r="A100" s="44">
        <v>93</v>
      </c>
      <c r="B100" s="31"/>
      <c r="C100" s="31"/>
      <c r="D100" s="37" t="str">
        <f>IF(B100="","",申込用紙!$B$4)</f>
        <v/>
      </c>
      <c r="E100" s="31"/>
      <c r="F100" s="64"/>
      <c r="G100" s="65"/>
      <c r="H100" s="64"/>
      <c r="I100" s="65"/>
      <c r="J100" s="64"/>
      <c r="K100" s="65"/>
      <c r="L100" s="64"/>
      <c r="M100" s="65"/>
      <c r="N100" s="64"/>
      <c r="O100" s="65"/>
      <c r="P100" s="44">
        <f t="shared" si="1"/>
        <v>0</v>
      </c>
    </row>
    <row r="101" spans="1:16">
      <c r="A101" s="44">
        <v>94</v>
      </c>
      <c r="B101" s="31"/>
      <c r="C101" s="31"/>
      <c r="D101" s="37" t="str">
        <f>IF(B101="","",申込用紙!$B$4)</f>
        <v/>
      </c>
      <c r="E101" s="31"/>
      <c r="F101" s="64"/>
      <c r="G101" s="65"/>
      <c r="H101" s="64"/>
      <c r="I101" s="65"/>
      <c r="J101" s="64"/>
      <c r="K101" s="65"/>
      <c r="L101" s="64"/>
      <c r="M101" s="65"/>
      <c r="N101" s="64"/>
      <c r="O101" s="65"/>
      <c r="P101" s="44">
        <f t="shared" si="1"/>
        <v>0</v>
      </c>
    </row>
    <row r="102" spans="1:16">
      <c r="A102" s="44">
        <v>95</v>
      </c>
      <c r="B102" s="31"/>
      <c r="C102" s="31"/>
      <c r="D102" s="37" t="str">
        <f>IF(B102="","",申込用紙!$B$4)</f>
        <v/>
      </c>
      <c r="E102" s="31"/>
      <c r="F102" s="64"/>
      <c r="G102" s="65"/>
      <c r="H102" s="64"/>
      <c r="I102" s="65"/>
      <c r="J102" s="64"/>
      <c r="K102" s="65"/>
      <c r="L102" s="64"/>
      <c r="M102" s="65"/>
      <c r="N102" s="64"/>
      <c r="O102" s="65"/>
      <c r="P102" s="44">
        <f t="shared" si="1"/>
        <v>0</v>
      </c>
    </row>
    <row r="103" spans="1:16">
      <c r="A103" s="44">
        <v>96</v>
      </c>
      <c r="B103" s="31"/>
      <c r="C103" s="31"/>
      <c r="D103" s="37" t="str">
        <f>IF(B103="","",申込用紙!$B$4)</f>
        <v/>
      </c>
      <c r="E103" s="31"/>
      <c r="F103" s="64"/>
      <c r="G103" s="65"/>
      <c r="H103" s="64"/>
      <c r="I103" s="65"/>
      <c r="J103" s="64"/>
      <c r="K103" s="65"/>
      <c r="L103" s="64"/>
      <c r="M103" s="65"/>
      <c r="N103" s="64"/>
      <c r="O103" s="65"/>
      <c r="P103" s="44">
        <f t="shared" si="1"/>
        <v>0</v>
      </c>
    </row>
    <row r="104" spans="1:16">
      <c r="A104" s="44">
        <v>97</v>
      </c>
      <c r="B104" s="31"/>
      <c r="C104" s="31"/>
      <c r="D104" s="37" t="str">
        <f>IF(B104="","",申込用紙!$B$4)</f>
        <v/>
      </c>
      <c r="E104" s="31"/>
      <c r="F104" s="64"/>
      <c r="G104" s="65"/>
      <c r="H104" s="64"/>
      <c r="I104" s="65"/>
      <c r="J104" s="64"/>
      <c r="K104" s="65"/>
      <c r="L104" s="64"/>
      <c r="M104" s="65"/>
      <c r="N104" s="64"/>
      <c r="O104" s="65"/>
      <c r="P104" s="44">
        <f t="shared" si="1"/>
        <v>0</v>
      </c>
    </row>
    <row r="105" spans="1:16">
      <c r="A105" s="44">
        <v>98</v>
      </c>
      <c r="B105" s="31"/>
      <c r="C105" s="31"/>
      <c r="D105" s="37" t="str">
        <f>IF(B105="","",申込用紙!$B$4)</f>
        <v/>
      </c>
      <c r="E105" s="31"/>
      <c r="F105" s="64"/>
      <c r="G105" s="65"/>
      <c r="H105" s="64"/>
      <c r="I105" s="65"/>
      <c r="J105" s="64"/>
      <c r="K105" s="65"/>
      <c r="L105" s="64"/>
      <c r="M105" s="65"/>
      <c r="N105" s="64"/>
      <c r="O105" s="65"/>
      <c r="P105" s="44">
        <f t="shared" si="1"/>
        <v>0</v>
      </c>
    </row>
    <row r="106" spans="1:16" ht="15" thickBot="1">
      <c r="A106" s="45">
        <v>99</v>
      </c>
      <c r="B106" s="34"/>
      <c r="C106" s="34"/>
      <c r="D106" s="38" t="str">
        <f>IF(B106="","",申込用紙!$B$4)</f>
        <v/>
      </c>
      <c r="E106" s="34"/>
      <c r="F106" s="66"/>
      <c r="G106" s="67"/>
      <c r="H106" s="66"/>
      <c r="I106" s="67"/>
      <c r="J106" s="66"/>
      <c r="K106" s="67"/>
      <c r="L106" s="66"/>
      <c r="M106" s="67"/>
      <c r="N106" s="66"/>
      <c r="O106" s="67"/>
      <c r="P106" s="45">
        <f t="shared" si="1"/>
        <v>0</v>
      </c>
    </row>
    <row r="107" spans="1:16" s="50" customFormat="1" ht="15" thickTop="1">
      <c r="A107" s="43"/>
      <c r="B107" s="39" t="s">
        <v>7</v>
      </c>
      <c r="C107" s="40">
        <f>99-COUNTBLANK(D8:D106)</f>
        <v>0</v>
      </c>
      <c r="D107" s="39"/>
      <c r="E107" s="122"/>
      <c r="F107" s="73">
        <f>SUM(F8:F106)</f>
        <v>0</v>
      </c>
      <c r="G107" s="74"/>
      <c r="H107" s="73">
        <f>SUM(H8:H106)</f>
        <v>0</v>
      </c>
      <c r="I107" s="74"/>
      <c r="J107" s="73">
        <f>SUM(J8:J106)</f>
        <v>0</v>
      </c>
      <c r="K107" s="74"/>
      <c r="L107" s="73">
        <f>SUM(L8:L106)</f>
        <v>0</v>
      </c>
      <c r="M107" s="74"/>
      <c r="N107" s="73">
        <f>SUM(N8:N106)</f>
        <v>0</v>
      </c>
      <c r="O107" s="74"/>
      <c r="P107" s="43">
        <f>SUM(P8:P106)</f>
        <v>0</v>
      </c>
    </row>
  </sheetData>
  <sheetProtection sheet="1" objects="1" scenarios="1"/>
  <mergeCells count="13">
    <mergeCell ref="P5:P6"/>
    <mergeCell ref="E5:E6"/>
    <mergeCell ref="B5:B6"/>
    <mergeCell ref="A5:A6"/>
    <mergeCell ref="C5:C6"/>
    <mergeCell ref="D5:D6"/>
    <mergeCell ref="I1:J1"/>
    <mergeCell ref="K1:O1"/>
    <mergeCell ref="F5:G5"/>
    <mergeCell ref="H5:I5"/>
    <mergeCell ref="J5:K5"/>
    <mergeCell ref="L5:M5"/>
    <mergeCell ref="N5:O5"/>
  </mergeCells>
  <phoneticPr fontId="2"/>
  <conditionalFormatting sqref="O7">
    <cfRule type="cellIs" dxfId="0" priority="3" stopIfTrue="1" operator="greaterThanOrEqual">
      <formula>1</formula>
    </cfRule>
  </conditionalFormatting>
  <dataValidations xWindow="393" yWindow="264" count="7">
    <dataValidation type="whole" allowBlank="1" showInputMessage="1" showErrorMessage="1" sqref="L7 J7 N7" xr:uid="{00000000-0002-0000-0200-000000000000}">
      <formula1>1</formula1>
      <formula2>1</formula2>
    </dataValidation>
    <dataValidation imeMode="disabled" allowBlank="1" showInputMessage="1" showErrorMessage="1" sqref="P5 B5:E5 A6 F6 H6 J6 L6 N6" xr:uid="{00000000-0002-0000-0200-000001000000}"/>
    <dataValidation imeMode="halfAlpha" allowBlank="1" showInputMessage="1" showErrorMessage="1" prompt="エントリータイムを記入_x000a_必ず『0:00.00』で記入" sqref="K7:K106 M7:M106 G7:G106 I7:I106 O7:O106" xr:uid="{00000000-0002-0000-0200-000002000000}"/>
    <dataValidation type="whole" imeMode="halfAlpha" allowBlank="1" showInputMessage="1" showErrorMessage="1" prompt="『1』を記入" sqref="F7:F106 H7:H106 J8:J106 L8:L106 N8:N106" xr:uid="{00000000-0002-0000-0200-000003000000}">
      <formula1>1</formula1>
      <formula2>1</formula2>
    </dataValidation>
    <dataValidation allowBlank="1" showInputMessage="1" showErrorMessage="1" prompt="苗字と名前の間は全角スペース" sqref="B7:B106" xr:uid="{00000000-0002-0000-0200-000004000000}"/>
    <dataValidation imeMode="halfKatakana" allowBlank="1" showInputMessage="1" showErrorMessage="1" prompt="苗字と名前の間は半角スペース" sqref="C7:C106" xr:uid="{00000000-0002-0000-0200-000005000000}"/>
    <dataValidation type="list" allowBlank="1" showInputMessage="1" showErrorMessage="1" sqref="E8:E106" xr:uid="{00000000-0002-0000-0200-000006000000}">
      <formula1>$T$8:$T$19</formula1>
    </dataValidation>
  </dataValidations>
  <pageMargins left="0.28000000000000003" right="0.46" top="0.25" bottom="1" header="0.17" footer="0.51200000000000001"/>
  <pageSetup paperSize="9" orientation="landscape" horizontalDpi="4294967293" verticalDpi="429496729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  <pageSetUpPr fitToPage="1"/>
  </sheetPr>
  <dimension ref="A1:I30"/>
  <sheetViews>
    <sheetView tabSelected="1" zoomScale="125" zoomScaleNormal="125" workbookViewId="0">
      <selection activeCell="E8" sqref="E8"/>
    </sheetView>
  </sheetViews>
  <sheetFormatPr baseColWidth="10" defaultColWidth="9" defaultRowHeight="14"/>
  <cols>
    <col min="1" max="1" width="5.6640625" style="1" customWidth="1"/>
    <col min="2" max="2" width="2.33203125" style="1" customWidth="1"/>
    <col min="3" max="4" width="7.83203125" style="1" customWidth="1"/>
    <col min="5" max="5" width="35.1640625" style="6" customWidth="1"/>
    <col min="6" max="6" width="5.1640625" style="6" hidden="1" customWidth="1"/>
    <col min="7" max="7" width="9" style="1" hidden="1" customWidth="1"/>
    <col min="8" max="8" width="10" style="1" hidden="1" customWidth="1"/>
    <col min="9" max="9" width="10" style="1" customWidth="1"/>
    <col min="10" max="16384" width="9" style="1"/>
  </cols>
  <sheetData>
    <row r="1" spans="1:9" ht="21.75" customHeight="1" thickBot="1">
      <c r="A1" s="5" t="s">
        <v>77</v>
      </c>
      <c r="B1" s="3"/>
      <c r="C1" s="3"/>
      <c r="D1" s="3"/>
      <c r="E1" s="3"/>
      <c r="F1" s="4"/>
      <c r="G1" s="3"/>
      <c r="H1" s="21"/>
      <c r="I1" s="8"/>
    </row>
    <row r="2" spans="1:9" ht="18" customHeight="1">
      <c r="A2" s="7"/>
      <c r="B2" s="7"/>
      <c r="C2" s="7"/>
      <c r="D2" s="7"/>
      <c r="E2" s="7"/>
      <c r="F2" s="15"/>
      <c r="G2" s="7"/>
      <c r="H2" s="22"/>
      <c r="I2" s="17"/>
    </row>
    <row r="3" spans="1:9" ht="24" customHeight="1">
      <c r="A3" s="10"/>
      <c r="B3" s="10"/>
      <c r="C3" s="10"/>
      <c r="D3" s="10"/>
      <c r="E3" s="10"/>
      <c r="F3" s="14" t="s">
        <v>50</v>
      </c>
      <c r="G3" s="14" t="s">
        <v>67</v>
      </c>
      <c r="H3" s="23" t="s">
        <v>38</v>
      </c>
      <c r="I3" s="19" t="s">
        <v>39</v>
      </c>
    </row>
    <row r="4" spans="1:9" ht="24" customHeight="1">
      <c r="C4" s="9" t="s">
        <v>51</v>
      </c>
      <c r="D4" s="9"/>
      <c r="E4" s="1"/>
      <c r="F4" s="2"/>
      <c r="H4" s="24">
        <v>6.9444444444444441E-3</v>
      </c>
      <c r="I4" s="18">
        <v>0.39583333333333331</v>
      </c>
    </row>
    <row r="5" spans="1:9" ht="24" customHeight="1">
      <c r="C5" s="9" t="s">
        <v>68</v>
      </c>
      <c r="D5" s="9"/>
      <c r="E5" s="1" t="s">
        <v>73</v>
      </c>
      <c r="F5" s="2"/>
      <c r="H5" s="24">
        <v>4.1666666666666664E-2</v>
      </c>
      <c r="I5" s="18">
        <f t="shared" ref="I5:I25" si="0">I4+H4</f>
        <v>0.40277777777777773</v>
      </c>
    </row>
    <row r="6" spans="1:9" ht="24" customHeight="1">
      <c r="A6" s="10"/>
      <c r="B6" s="10"/>
      <c r="C6" s="11" t="s">
        <v>28</v>
      </c>
      <c r="D6" s="11"/>
      <c r="E6" s="10"/>
      <c r="F6" s="14"/>
      <c r="G6" s="10"/>
      <c r="H6" s="23">
        <v>1.3888888888888888E-2</v>
      </c>
      <c r="I6" s="19">
        <v>0.45833333333333331</v>
      </c>
    </row>
    <row r="7" spans="1:9" ht="24" customHeight="1">
      <c r="A7" s="1">
        <v>1</v>
      </c>
      <c r="C7" s="2" t="s">
        <v>16</v>
      </c>
      <c r="D7" s="2" t="s">
        <v>54</v>
      </c>
      <c r="E7" s="1" t="s">
        <v>59</v>
      </c>
      <c r="F7" s="2">
        <v>10</v>
      </c>
      <c r="G7" s="25">
        <v>1.736111111111111E-3</v>
      </c>
      <c r="H7" s="24">
        <f>F7*G7</f>
        <v>1.7361111111111112E-2</v>
      </c>
      <c r="I7" s="18">
        <f t="shared" si="0"/>
        <v>0.47222222222222221</v>
      </c>
    </row>
    <row r="8" spans="1:9" ht="24" customHeight="1">
      <c r="A8" s="1">
        <v>2</v>
      </c>
      <c r="C8" s="2" t="s">
        <v>15</v>
      </c>
      <c r="D8" s="2" t="s">
        <v>54</v>
      </c>
      <c r="E8" s="1" t="s">
        <v>59</v>
      </c>
      <c r="F8" s="2">
        <v>10</v>
      </c>
      <c r="G8" s="25">
        <v>1.736111111111111E-3</v>
      </c>
      <c r="H8" s="24">
        <f t="shared" ref="H8:H20" si="1">F8*G8</f>
        <v>1.7361111111111112E-2</v>
      </c>
      <c r="I8" s="18">
        <f t="shared" si="0"/>
        <v>0.48958333333333331</v>
      </c>
    </row>
    <row r="9" spans="1:9" ht="24" customHeight="1">
      <c r="C9" s="2"/>
      <c r="D9" s="2"/>
      <c r="E9" s="1" t="s">
        <v>58</v>
      </c>
      <c r="F9" s="2">
        <v>1</v>
      </c>
      <c r="G9" s="25">
        <v>6.9444444444444441E-3</v>
      </c>
      <c r="H9" s="24">
        <f>F9*G9</f>
        <v>6.9444444444444441E-3</v>
      </c>
      <c r="I9" s="18">
        <f t="shared" si="0"/>
        <v>0.50694444444444442</v>
      </c>
    </row>
    <row r="10" spans="1:9" ht="24" customHeight="1">
      <c r="A10" s="1">
        <v>5</v>
      </c>
      <c r="C10" s="2" t="s">
        <v>16</v>
      </c>
      <c r="D10" s="2" t="s">
        <v>52</v>
      </c>
      <c r="E10" s="1" t="s">
        <v>53</v>
      </c>
      <c r="F10" s="2">
        <v>10</v>
      </c>
      <c r="G10" s="25">
        <v>1.736111111111111E-3</v>
      </c>
      <c r="H10" s="24">
        <f t="shared" si="1"/>
        <v>1.7361111111111112E-2</v>
      </c>
      <c r="I10" s="18">
        <f t="shared" si="0"/>
        <v>0.51388888888888884</v>
      </c>
    </row>
    <row r="11" spans="1:9" ht="24" customHeight="1">
      <c r="A11" s="1">
        <v>6</v>
      </c>
      <c r="C11" s="2" t="s">
        <v>15</v>
      </c>
      <c r="D11" s="2" t="s">
        <v>52</v>
      </c>
      <c r="E11" s="1" t="s">
        <v>53</v>
      </c>
      <c r="F11" s="2">
        <v>10</v>
      </c>
      <c r="G11" s="25">
        <v>1.736111111111111E-3</v>
      </c>
      <c r="H11" s="24">
        <f t="shared" si="1"/>
        <v>1.7361111111111112E-2</v>
      </c>
      <c r="I11" s="18">
        <f t="shared" si="0"/>
        <v>0.53125</v>
      </c>
    </row>
    <row r="12" spans="1:9" ht="24" customHeight="1">
      <c r="C12" s="2"/>
      <c r="D12" s="2"/>
      <c r="E12" s="1" t="s">
        <v>58</v>
      </c>
      <c r="F12" s="2">
        <v>1</v>
      </c>
      <c r="G12" s="25">
        <v>6.9444444444444441E-3</v>
      </c>
      <c r="H12" s="24">
        <f t="shared" si="1"/>
        <v>6.9444444444444441E-3</v>
      </c>
      <c r="I12" s="18">
        <f t="shared" si="0"/>
        <v>0.54861111111111116</v>
      </c>
    </row>
    <row r="13" spans="1:9" ht="24" customHeight="1">
      <c r="A13" s="1">
        <v>6</v>
      </c>
      <c r="C13" s="2" t="s">
        <v>16</v>
      </c>
      <c r="D13" s="2" t="s">
        <v>54</v>
      </c>
      <c r="E13" s="1" t="s">
        <v>55</v>
      </c>
      <c r="F13" s="2">
        <v>7</v>
      </c>
      <c r="G13" s="25">
        <v>1.736111111111111E-3</v>
      </c>
      <c r="H13" s="24">
        <f>F13*G13</f>
        <v>1.2152777777777776E-2</v>
      </c>
      <c r="I13" s="18">
        <f t="shared" si="0"/>
        <v>0.55555555555555558</v>
      </c>
    </row>
    <row r="14" spans="1:9" ht="24" customHeight="1">
      <c r="A14" s="1">
        <v>7</v>
      </c>
      <c r="C14" s="2" t="s">
        <v>15</v>
      </c>
      <c r="D14" s="2" t="s">
        <v>56</v>
      </c>
      <c r="E14" s="1" t="s">
        <v>57</v>
      </c>
      <c r="F14" s="2">
        <v>7</v>
      </c>
      <c r="G14" s="25">
        <v>1.736111111111111E-3</v>
      </c>
      <c r="H14" s="24">
        <f>F14*G14</f>
        <v>1.2152777777777776E-2</v>
      </c>
      <c r="I14" s="18">
        <f t="shared" si="0"/>
        <v>0.56770833333333337</v>
      </c>
    </row>
    <row r="15" spans="1:9" ht="24" customHeight="1">
      <c r="C15" s="2"/>
      <c r="D15" s="2"/>
      <c r="E15" s="1" t="s">
        <v>58</v>
      </c>
      <c r="F15" s="2">
        <v>1</v>
      </c>
      <c r="G15" s="25">
        <v>6.9444444444444441E-3</v>
      </c>
      <c r="H15" s="24">
        <f>F15*G15</f>
        <v>6.9444444444444441E-3</v>
      </c>
      <c r="I15" s="18">
        <f t="shared" si="0"/>
        <v>0.57986111111111116</v>
      </c>
    </row>
    <row r="16" spans="1:9" ht="24" customHeight="1">
      <c r="A16" s="1">
        <v>7</v>
      </c>
      <c r="C16" s="2" t="s">
        <v>16</v>
      </c>
      <c r="D16" s="2" t="s">
        <v>54</v>
      </c>
      <c r="E16" s="1" t="s">
        <v>60</v>
      </c>
      <c r="F16" s="2">
        <v>3</v>
      </c>
      <c r="G16" s="25">
        <v>2.4305555555555556E-3</v>
      </c>
      <c r="H16" s="24">
        <f t="shared" si="1"/>
        <v>7.2916666666666668E-3</v>
      </c>
      <c r="I16" s="18">
        <f t="shared" si="0"/>
        <v>0.58680555555555558</v>
      </c>
    </row>
    <row r="17" spans="1:9" ht="24" customHeight="1">
      <c r="A17" s="1">
        <v>8</v>
      </c>
      <c r="C17" s="2" t="s">
        <v>15</v>
      </c>
      <c r="D17" s="2" t="s">
        <v>56</v>
      </c>
      <c r="E17" s="1" t="s">
        <v>61</v>
      </c>
      <c r="F17" s="2">
        <v>3</v>
      </c>
      <c r="G17" s="25">
        <v>2.4305555555555556E-3</v>
      </c>
      <c r="H17" s="24">
        <f t="shared" si="1"/>
        <v>7.2916666666666668E-3</v>
      </c>
      <c r="I17" s="18">
        <f t="shared" si="0"/>
        <v>0.59409722222222228</v>
      </c>
    </row>
    <row r="18" spans="1:9" ht="24" customHeight="1">
      <c r="C18" s="2"/>
      <c r="D18" s="2"/>
      <c r="E18" s="1" t="s">
        <v>58</v>
      </c>
      <c r="F18" s="2">
        <v>1</v>
      </c>
      <c r="G18" s="25">
        <v>6.2499999999999995E-3</v>
      </c>
      <c r="H18" s="24">
        <f t="shared" si="1"/>
        <v>6.2499999999999995E-3</v>
      </c>
      <c r="I18" s="18">
        <f t="shared" si="0"/>
        <v>0.60138888888888897</v>
      </c>
    </row>
    <row r="19" spans="1:9" ht="24" customHeight="1">
      <c r="A19" s="1">
        <v>9</v>
      </c>
      <c r="C19" s="2" t="s">
        <v>16</v>
      </c>
      <c r="D19" s="2" t="s">
        <v>62</v>
      </c>
      <c r="E19" s="1" t="s">
        <v>63</v>
      </c>
      <c r="F19" s="2">
        <v>4</v>
      </c>
      <c r="G19" s="25">
        <v>4.1666666666666666E-3</v>
      </c>
      <c r="H19" s="24">
        <f t="shared" si="1"/>
        <v>1.6666666666666666E-2</v>
      </c>
      <c r="I19" s="18">
        <f t="shared" si="0"/>
        <v>0.60763888888888895</v>
      </c>
    </row>
    <row r="20" spans="1:9" ht="24" customHeight="1">
      <c r="A20" s="1">
        <v>10</v>
      </c>
      <c r="C20" s="2" t="s">
        <v>15</v>
      </c>
      <c r="D20" s="2" t="s">
        <v>64</v>
      </c>
      <c r="E20" s="1" t="s">
        <v>65</v>
      </c>
      <c r="F20" s="2">
        <v>4</v>
      </c>
      <c r="G20" s="25">
        <v>4.1666666666666666E-3</v>
      </c>
      <c r="H20" s="24">
        <f t="shared" si="1"/>
        <v>1.6666666666666666E-2</v>
      </c>
      <c r="I20" s="18">
        <f t="shared" si="0"/>
        <v>0.62430555555555567</v>
      </c>
    </row>
    <row r="21" spans="1:9" ht="24" customHeight="1">
      <c r="C21" s="2"/>
      <c r="D21" s="2"/>
      <c r="E21" s="1" t="s">
        <v>58</v>
      </c>
      <c r="F21" s="2">
        <v>1</v>
      </c>
      <c r="G21" s="25">
        <v>6.2499999999999995E-3</v>
      </c>
      <c r="H21" s="24">
        <f t="shared" ref="H21" si="2">F21*G21</f>
        <v>6.2499999999999995E-3</v>
      </c>
      <c r="I21" s="18">
        <f t="shared" ref="I21" si="3">I20+H20</f>
        <v>0.64097222222222239</v>
      </c>
    </row>
    <row r="22" spans="1:9" ht="24" customHeight="1">
      <c r="A22" s="1">
        <v>11</v>
      </c>
      <c r="C22" s="2" t="s">
        <v>91</v>
      </c>
      <c r="D22" s="2" t="s">
        <v>92</v>
      </c>
      <c r="E22" s="1" t="s">
        <v>93</v>
      </c>
      <c r="F22" s="2">
        <v>4</v>
      </c>
      <c r="G22" s="25">
        <v>4.1666666666666666E-3</v>
      </c>
      <c r="H22" s="24">
        <f t="shared" ref="H22" si="4">F22*G22</f>
        <v>1.6666666666666666E-2</v>
      </c>
      <c r="I22" s="18">
        <f t="shared" ref="I22:I23" si="5">I21+H21</f>
        <v>0.64722222222222237</v>
      </c>
    </row>
    <row r="23" spans="1:9" ht="24" customHeight="1">
      <c r="A23" s="10"/>
      <c r="B23" s="10"/>
      <c r="C23" s="11" t="s">
        <v>29</v>
      </c>
      <c r="D23" s="11"/>
      <c r="E23" s="10"/>
      <c r="F23" s="14"/>
      <c r="G23" s="10"/>
      <c r="H23" s="24">
        <v>6.2499999999999995E-3</v>
      </c>
      <c r="I23" s="18">
        <f t="shared" si="5"/>
        <v>0.66388888888888908</v>
      </c>
    </row>
    <row r="24" spans="1:9" ht="24" customHeight="1">
      <c r="A24" s="12"/>
      <c r="B24" s="12"/>
      <c r="C24" s="13" t="s">
        <v>30</v>
      </c>
      <c r="D24" s="13"/>
      <c r="E24" s="12"/>
      <c r="F24" s="26"/>
      <c r="G24" s="25"/>
      <c r="H24" s="27">
        <v>2.0833333333333332E-2</v>
      </c>
      <c r="I24" s="20">
        <f t="shared" si="0"/>
        <v>0.67013888888888906</v>
      </c>
    </row>
    <row r="25" spans="1:9" ht="24" customHeight="1">
      <c r="A25" s="12"/>
      <c r="B25" s="12"/>
      <c r="C25" s="13" t="s">
        <v>37</v>
      </c>
      <c r="D25" s="13"/>
      <c r="E25" s="12"/>
      <c r="F25" s="26"/>
      <c r="G25" s="12"/>
      <c r="H25" s="27"/>
      <c r="I25" s="20">
        <f t="shared" si="0"/>
        <v>0.69097222222222243</v>
      </c>
    </row>
    <row r="26" spans="1:9" ht="24" customHeight="1">
      <c r="A26" s="7" t="s">
        <v>66</v>
      </c>
      <c r="B26" s="7"/>
      <c r="C26" s="7"/>
      <c r="D26" s="16"/>
      <c r="E26" s="7"/>
      <c r="F26" s="15"/>
      <c r="G26" s="7"/>
      <c r="H26" s="22"/>
      <c r="I26" s="17"/>
    </row>
    <row r="27" spans="1:9" ht="17.25" customHeight="1">
      <c r="A27" s="7"/>
      <c r="B27" s="7"/>
      <c r="C27" s="7"/>
      <c r="D27" s="7"/>
      <c r="E27" s="17"/>
      <c r="F27" s="17"/>
    </row>
    <row r="28" spans="1:9" ht="17.25" customHeight="1">
      <c r="A28" s="7"/>
      <c r="B28" s="7"/>
      <c r="C28" s="7"/>
      <c r="D28" s="7"/>
      <c r="E28" s="17"/>
      <c r="F28" s="17"/>
    </row>
    <row r="29" spans="1:9" ht="17.25" customHeight="1"/>
    <row r="30" spans="1:9" ht="17.25" customHeight="1"/>
  </sheetData>
  <sheetProtection sheet="1" objects="1" scenarios="1"/>
  <phoneticPr fontId="2"/>
  <pageMargins left="0.75" right="0.75" top="1" bottom="1" header="0.51200000000000001" footer="0.51200000000000001"/>
  <pageSetup paperSize="9" scale="94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申込用紙</vt:lpstr>
      <vt:lpstr>【男子】個人申込</vt:lpstr>
      <vt:lpstr>【女子】個人申込</vt:lpstr>
      <vt:lpstr>タイムテーブル</vt:lpstr>
    </vt:vector>
  </TitlesOfParts>
  <Company>KSS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TAMURA</dc:creator>
  <cp:lastModifiedBy>田村 憲章</cp:lastModifiedBy>
  <cp:lastPrinted>2018-02-14T04:21:37Z</cp:lastPrinted>
  <dcterms:created xsi:type="dcterms:W3CDTF">2008-11-20T07:17:52Z</dcterms:created>
  <dcterms:modified xsi:type="dcterms:W3CDTF">2020-02-12T10:32:32Z</dcterms:modified>
</cp:coreProperties>
</file>